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0"/>
  <workbookPr showInkAnnotation="0" defaultThemeVersion="124226"/>
  <mc:AlternateContent xmlns:mc="http://schemas.openxmlformats.org/markup-compatibility/2006">
    <mc:Choice Requires="x15">
      <x15ac:absPath xmlns:x15ac="http://schemas.microsoft.com/office/spreadsheetml/2010/11/ac" url="\\file1\Personeel\rbs\Bureaublad\"/>
    </mc:Choice>
  </mc:AlternateContent>
  <xr:revisionPtr revIDLastSave="0" documentId="8_{9D6FF610-304A-4AB9-9A28-BC7F537E07C6}" xr6:coauthVersionLast="36" xr6:coauthVersionMax="36" xr10:uidLastSave="{00000000-0000-0000-0000-000000000000}"/>
  <bookViews>
    <workbookView xWindow="0" yWindow="135" windowWidth="20730" windowHeight="9780" tabRatio="947" xr2:uid="{00000000-000D-0000-FFFF-FFFF00000000}"/>
  </bookViews>
  <sheets>
    <sheet name="Toelichting" sheetId="13" r:id="rId1"/>
    <sheet name="STAGE PO-1 Propedeuse SEM-1" sheetId="9" r:id="rId2"/>
    <sheet name="STAGE VO-1 Propedeuse SEM-2" sheetId="5" r:id="rId3"/>
    <sheet name="STAGE VO-2 Hoofdfase-1 SEM 1" sheetId="10" r:id="rId4"/>
    <sheet name="STAGE PO-2 hoofdfase-1 SEM 2" sheetId="8" r:id="rId5"/>
    <sheet name="STAGE VO-3 SO-1 Hoofdfase-2" sheetId="7" r:id="rId6"/>
    <sheet name="Keuzestage Hoofdfase-2" sheetId="6" r:id="rId7"/>
    <sheet name="Eindstage HooFdfase-3" sheetId="4" r:id="rId8"/>
    <sheet name="SVS COMPLEET" sheetId="11" r:id="rId9"/>
    <sheet name="CIJFERCONVERSIE" sheetId="12" r:id="rId10"/>
  </sheets>
  <definedNames>
    <definedName name="_xlnm.Print_Area" localSheetId="7">'Eindstage HooFdfase-3'!$A$1:$E$108</definedName>
    <definedName name="_xlnm.Print_Area" localSheetId="6">'Keuzestage Hoofdfase-2'!$A$1:$E$117</definedName>
    <definedName name="_xlnm.Print_Area" localSheetId="1">'STAGE PO-1 Propedeuse SEM-1'!$A$1:$E$124</definedName>
    <definedName name="_xlnm.Print_Area" localSheetId="4">'STAGE PO-2 hoofdfase-1 SEM 2'!$A$1:$E$125</definedName>
    <definedName name="_xlnm.Print_Area" localSheetId="2">'STAGE VO-1 Propedeuse SEM-2'!$A$1:$E$124</definedName>
    <definedName name="_xlnm.Print_Area" localSheetId="3">'STAGE VO-2 Hoofdfase-1 SEM 1'!$A$1:$E$125</definedName>
    <definedName name="_xlnm.Print_Area" localSheetId="5">'STAGE VO-3 SO-1 Hoofdfase-2'!$A$1:$E$117</definedName>
  </definedNames>
  <calcPr calcId="191029"/>
</workbook>
</file>

<file path=xl/calcChain.xml><?xml version="1.0" encoding="utf-8"?>
<calcChain xmlns="http://schemas.openxmlformats.org/spreadsheetml/2006/main">
  <c r="E107" i="4" l="1"/>
  <c r="E123" i="5"/>
  <c r="E123" i="9"/>
  <c r="E116" i="6"/>
  <c r="D116" i="6"/>
  <c r="E116" i="7"/>
  <c r="D116" i="7"/>
  <c r="D124" i="10"/>
  <c r="D124" i="8"/>
  <c r="E124" i="8"/>
  <c r="E124" i="10"/>
  <c r="C3" i="4" l="1"/>
  <c r="C2" i="4"/>
  <c r="C1" i="4"/>
  <c r="J12" i="11" l="1"/>
  <c r="D22" i="11"/>
  <c r="E22" i="11"/>
  <c r="F22" i="11"/>
  <c r="G22" i="11"/>
  <c r="H22" i="11"/>
  <c r="I22" i="11"/>
  <c r="J22" i="11"/>
  <c r="D107" i="4"/>
  <c r="J114" i="11"/>
  <c r="J112" i="11"/>
  <c r="I112" i="11"/>
  <c r="I110" i="11"/>
  <c r="H112" i="11"/>
  <c r="H110" i="11"/>
  <c r="G110" i="11"/>
  <c r="G107" i="11"/>
  <c r="F110" i="11"/>
  <c r="F107" i="11"/>
  <c r="E107" i="11"/>
  <c r="J103" i="11"/>
  <c r="J101" i="11"/>
  <c r="I101" i="11"/>
  <c r="I98" i="11"/>
  <c r="H101" i="11"/>
  <c r="H98" i="11"/>
  <c r="G98" i="11"/>
  <c r="G95" i="11"/>
  <c r="F98" i="11"/>
  <c r="F95" i="11"/>
  <c r="E95" i="11"/>
  <c r="J89" i="11"/>
  <c r="J87" i="11"/>
  <c r="I87" i="11"/>
  <c r="I84" i="11"/>
  <c r="H87" i="11"/>
  <c r="H84" i="11"/>
  <c r="G84" i="11"/>
  <c r="G81" i="11"/>
  <c r="F84" i="11"/>
  <c r="F81" i="11"/>
  <c r="E81" i="11"/>
  <c r="J76" i="11"/>
  <c r="J74" i="11"/>
  <c r="I74" i="11"/>
  <c r="I72" i="11"/>
  <c r="H74" i="11"/>
  <c r="H72" i="11"/>
  <c r="G72" i="11"/>
  <c r="G68" i="11"/>
  <c r="F72" i="11"/>
  <c r="F68" i="11"/>
  <c r="E68" i="11"/>
  <c r="J75" i="11"/>
  <c r="J66" i="11"/>
  <c r="I73" i="11"/>
  <c r="I66" i="11"/>
  <c r="H66" i="11"/>
  <c r="G69" i="11"/>
  <c r="F69" i="11"/>
  <c r="F66" i="11"/>
  <c r="G66" i="11"/>
  <c r="H73" i="11"/>
  <c r="E66" i="11"/>
  <c r="D66" i="11"/>
  <c r="D68" i="11"/>
  <c r="J65" i="11"/>
  <c r="J63" i="11"/>
  <c r="I63" i="11"/>
  <c r="I61" i="11"/>
  <c r="H63" i="11"/>
  <c r="H61" i="11"/>
  <c r="G61" i="11"/>
  <c r="G59" i="11"/>
  <c r="F61" i="11"/>
  <c r="F59" i="11"/>
  <c r="E59" i="11"/>
  <c r="I52" i="11"/>
  <c r="J56" i="11"/>
  <c r="J54" i="11"/>
  <c r="I54" i="11"/>
  <c r="H54" i="11"/>
  <c r="H52" i="11"/>
  <c r="G52" i="11"/>
  <c r="G49" i="11"/>
  <c r="F52" i="11"/>
  <c r="F49" i="11"/>
  <c r="E49" i="11"/>
  <c r="J46" i="11"/>
  <c r="J44" i="11"/>
  <c r="I44" i="11"/>
  <c r="I41" i="11"/>
  <c r="H44" i="11"/>
  <c r="H41" i="11"/>
  <c r="G41" i="11"/>
  <c r="G38" i="11"/>
  <c r="F41" i="11"/>
  <c r="F38" i="11"/>
  <c r="E38" i="11"/>
  <c r="J35" i="11"/>
  <c r="J32" i="11"/>
  <c r="I32" i="11"/>
  <c r="I30" i="11"/>
  <c r="H32" i="11"/>
  <c r="H30" i="11"/>
  <c r="G30" i="11"/>
  <c r="G27" i="11"/>
  <c r="F30" i="11"/>
  <c r="F27" i="11"/>
  <c r="E27" i="11"/>
  <c r="J21" i="11"/>
  <c r="I21" i="11"/>
  <c r="H21" i="11"/>
  <c r="G21" i="11"/>
  <c r="F21" i="11"/>
  <c r="E21" i="11"/>
  <c r="J14" i="11"/>
  <c r="I14" i="11"/>
  <c r="H14" i="11"/>
  <c r="G14" i="11"/>
  <c r="F14" i="11"/>
  <c r="E14" i="11"/>
  <c r="D14" i="11"/>
  <c r="I12" i="11"/>
  <c r="H12" i="11"/>
  <c r="G12" i="11"/>
  <c r="E12" i="11"/>
  <c r="F12" i="11"/>
  <c r="D12" i="11"/>
  <c r="J113" i="11"/>
  <c r="J104" i="11"/>
  <c r="I111" i="11"/>
  <c r="H111" i="11"/>
  <c r="I104" i="11"/>
  <c r="G108" i="11"/>
  <c r="F108" i="11"/>
  <c r="H104" i="11"/>
  <c r="G104" i="11"/>
  <c r="F104" i="11"/>
  <c r="E104" i="11"/>
  <c r="D104" i="11"/>
  <c r="J102" i="11"/>
  <c r="J90" i="11"/>
  <c r="I99" i="11"/>
  <c r="H99" i="11"/>
  <c r="I90" i="11"/>
  <c r="G96" i="11"/>
  <c r="F96" i="11"/>
  <c r="H90" i="11"/>
  <c r="G90" i="11"/>
  <c r="F90" i="11"/>
  <c r="E90" i="11"/>
  <c r="D90" i="11"/>
  <c r="J88" i="11"/>
  <c r="J77" i="11"/>
  <c r="I85" i="11"/>
  <c r="H85" i="11"/>
  <c r="I77" i="11"/>
  <c r="H77" i="11"/>
  <c r="G82" i="11"/>
  <c r="F82" i="11"/>
  <c r="G77" i="11"/>
  <c r="F77" i="11"/>
  <c r="E77" i="11"/>
  <c r="D77" i="11"/>
  <c r="J64" i="11"/>
  <c r="I62" i="11"/>
  <c r="H62" i="11"/>
  <c r="J57" i="11"/>
  <c r="I57" i="11"/>
  <c r="H57" i="11"/>
  <c r="G60" i="11"/>
  <c r="F60" i="11"/>
  <c r="G57" i="11"/>
  <c r="F57" i="11"/>
  <c r="E57" i="11"/>
  <c r="D57" i="11"/>
  <c r="J55" i="11"/>
  <c r="I53" i="11"/>
  <c r="H53" i="11"/>
  <c r="G50" i="11"/>
  <c r="F50" i="11"/>
  <c r="J45" i="11"/>
  <c r="J36" i="11"/>
  <c r="I42" i="11"/>
  <c r="H42" i="11"/>
  <c r="I36" i="11"/>
  <c r="H36" i="11"/>
  <c r="G39" i="11"/>
  <c r="F39" i="11"/>
  <c r="G36" i="11"/>
  <c r="F36" i="11"/>
  <c r="E36" i="11"/>
  <c r="D36" i="11"/>
  <c r="J33" i="11"/>
  <c r="I31" i="11"/>
  <c r="H31" i="11"/>
  <c r="G28" i="11"/>
  <c r="F28" i="11"/>
  <c r="J15" i="11"/>
  <c r="I15" i="11"/>
  <c r="H15" i="11"/>
  <c r="G15" i="11"/>
  <c r="F15" i="11"/>
  <c r="E15" i="11"/>
  <c r="D15" i="11"/>
  <c r="J13" i="11"/>
  <c r="I13" i="11"/>
  <c r="H13" i="11"/>
  <c r="G13" i="11"/>
  <c r="F13" i="11"/>
  <c r="E13" i="11"/>
  <c r="D13" i="11"/>
  <c r="J5" i="11"/>
  <c r="I5" i="11"/>
  <c r="H5" i="11"/>
  <c r="G5" i="11"/>
  <c r="E118" i="6"/>
  <c r="E119" i="6" s="1"/>
  <c r="D118" i="6"/>
  <c r="D119" i="6" s="1"/>
  <c r="K116" i="6"/>
  <c r="J116" i="6"/>
  <c r="I116" i="6"/>
  <c r="H116" i="6"/>
  <c r="G116" i="6"/>
  <c r="F116" i="6"/>
  <c r="K115" i="6"/>
  <c r="K113" i="6"/>
  <c r="J113" i="6"/>
  <c r="I113" i="6"/>
  <c r="K111" i="6"/>
  <c r="J111" i="6"/>
  <c r="I111" i="6"/>
  <c r="H111" i="6"/>
  <c r="G111" i="6"/>
  <c r="K104" i="6"/>
  <c r="K102" i="6"/>
  <c r="J102" i="6"/>
  <c r="I102" i="6"/>
  <c r="K99" i="6"/>
  <c r="J99" i="6"/>
  <c r="I99" i="6"/>
  <c r="H99" i="6"/>
  <c r="G99" i="6"/>
  <c r="K90" i="6"/>
  <c r="K88" i="6"/>
  <c r="J88" i="6"/>
  <c r="I88" i="6"/>
  <c r="K85" i="6"/>
  <c r="J85" i="6"/>
  <c r="I85" i="6"/>
  <c r="H85" i="6"/>
  <c r="G85" i="6"/>
  <c r="K78" i="6"/>
  <c r="K76" i="6"/>
  <c r="J76" i="6"/>
  <c r="I76" i="6"/>
  <c r="K74" i="6"/>
  <c r="J74" i="6"/>
  <c r="I74" i="6"/>
  <c r="H74" i="6"/>
  <c r="G74" i="6"/>
  <c r="K67" i="6"/>
  <c r="K65" i="6"/>
  <c r="J65" i="6"/>
  <c r="I65" i="6"/>
  <c r="K63" i="6"/>
  <c r="J63" i="6"/>
  <c r="I63" i="6"/>
  <c r="H63" i="6"/>
  <c r="G63" i="6"/>
  <c r="K59" i="6"/>
  <c r="K57" i="6"/>
  <c r="J57" i="6"/>
  <c r="I57" i="6"/>
  <c r="K55" i="6"/>
  <c r="J55" i="6"/>
  <c r="I55" i="6"/>
  <c r="H55" i="6"/>
  <c r="G55" i="6"/>
  <c r="K49" i="6"/>
  <c r="K47" i="6"/>
  <c r="J47" i="6"/>
  <c r="I47" i="6"/>
  <c r="K44" i="6"/>
  <c r="J44" i="6"/>
  <c r="I44" i="6"/>
  <c r="H44" i="6"/>
  <c r="G44" i="6"/>
  <c r="K39" i="6"/>
  <c r="K36" i="6"/>
  <c r="J36" i="6"/>
  <c r="I36" i="6"/>
  <c r="K34" i="6"/>
  <c r="J34" i="6"/>
  <c r="I34" i="6"/>
  <c r="H34" i="6"/>
  <c r="G34" i="6"/>
  <c r="K25" i="6"/>
  <c r="J25" i="6"/>
  <c r="I25" i="6"/>
  <c r="H25" i="6"/>
  <c r="G25" i="6"/>
  <c r="F25" i="6"/>
  <c r="K18" i="6"/>
  <c r="J18" i="6"/>
  <c r="I18" i="6"/>
  <c r="H18" i="6"/>
  <c r="G18" i="6"/>
  <c r="F18" i="6"/>
  <c r="K16" i="6"/>
  <c r="J16" i="6"/>
  <c r="I16" i="6"/>
  <c r="H16" i="6"/>
  <c r="G16" i="6"/>
  <c r="F16" i="6"/>
  <c r="C3" i="6"/>
  <c r="A3" i="6"/>
  <c r="C2" i="6"/>
  <c r="A2" i="6"/>
  <c r="C1" i="6"/>
  <c r="A1" i="6"/>
  <c r="E126" i="8"/>
  <c r="E127" i="8" s="1"/>
  <c r="K123" i="8"/>
  <c r="K121" i="8"/>
  <c r="J121" i="8"/>
  <c r="I121" i="8"/>
  <c r="K119" i="8"/>
  <c r="J119" i="8"/>
  <c r="I119" i="8"/>
  <c r="H119" i="8"/>
  <c r="G119" i="8"/>
  <c r="K116" i="8"/>
  <c r="J116" i="8"/>
  <c r="I116" i="8"/>
  <c r="H116" i="8"/>
  <c r="G116" i="8"/>
  <c r="F116" i="8"/>
  <c r="K111" i="8"/>
  <c r="K109" i="8"/>
  <c r="J109" i="8"/>
  <c r="I109" i="8"/>
  <c r="K106" i="8"/>
  <c r="J106" i="8"/>
  <c r="I106" i="8"/>
  <c r="H106" i="8"/>
  <c r="G106" i="8"/>
  <c r="K103" i="8"/>
  <c r="J103" i="8"/>
  <c r="I103" i="8"/>
  <c r="H103" i="8"/>
  <c r="G103" i="8"/>
  <c r="K96" i="8"/>
  <c r="K94" i="8"/>
  <c r="J94" i="8"/>
  <c r="I94" i="8"/>
  <c r="K91" i="8"/>
  <c r="J91" i="8"/>
  <c r="I91" i="8"/>
  <c r="H91" i="8"/>
  <c r="G91" i="8"/>
  <c r="K88" i="8"/>
  <c r="J88" i="8"/>
  <c r="I88" i="8"/>
  <c r="H88" i="8"/>
  <c r="G88" i="8"/>
  <c r="F88" i="8"/>
  <c r="K83" i="8"/>
  <c r="K81" i="8"/>
  <c r="J81" i="8"/>
  <c r="I81" i="8"/>
  <c r="K79" i="8"/>
  <c r="J79" i="8"/>
  <c r="I79" i="8"/>
  <c r="H79" i="8"/>
  <c r="G79" i="8"/>
  <c r="K75" i="8"/>
  <c r="J75" i="8"/>
  <c r="I75" i="8"/>
  <c r="H75" i="8"/>
  <c r="G75" i="8"/>
  <c r="F75" i="8"/>
  <c r="K71" i="8"/>
  <c r="K69" i="8"/>
  <c r="J69" i="8"/>
  <c r="I69" i="8"/>
  <c r="K67" i="8"/>
  <c r="J67" i="8"/>
  <c r="I67" i="8"/>
  <c r="H67" i="8"/>
  <c r="G67" i="8"/>
  <c r="K65" i="8"/>
  <c r="J65" i="8"/>
  <c r="I65" i="8"/>
  <c r="H65" i="8"/>
  <c r="G65" i="8"/>
  <c r="F65" i="8"/>
  <c r="K62" i="8"/>
  <c r="K60" i="8"/>
  <c r="J60" i="8"/>
  <c r="I60" i="8"/>
  <c r="K58" i="8"/>
  <c r="J58" i="8"/>
  <c r="I58" i="8"/>
  <c r="H58" i="8"/>
  <c r="G58" i="8"/>
  <c r="K55" i="8"/>
  <c r="J55" i="8"/>
  <c r="I55" i="8"/>
  <c r="H55" i="8"/>
  <c r="G55" i="8"/>
  <c r="F55" i="8"/>
  <c r="K51" i="8"/>
  <c r="K49" i="8"/>
  <c r="J49" i="8"/>
  <c r="I49" i="8"/>
  <c r="K46" i="8"/>
  <c r="J46" i="8"/>
  <c r="I46" i="8"/>
  <c r="H46" i="8"/>
  <c r="G46" i="8"/>
  <c r="K43" i="8"/>
  <c r="J43" i="8"/>
  <c r="I43" i="8"/>
  <c r="H43" i="8"/>
  <c r="G43" i="8"/>
  <c r="F43" i="8"/>
  <c r="K40" i="8"/>
  <c r="K37" i="8"/>
  <c r="J37" i="8"/>
  <c r="I37" i="8"/>
  <c r="K35" i="8"/>
  <c r="J35" i="8"/>
  <c r="I35" i="8"/>
  <c r="H35" i="8"/>
  <c r="G35" i="8"/>
  <c r="K32" i="8"/>
  <c r="J32" i="8"/>
  <c r="I32" i="8"/>
  <c r="H32" i="8"/>
  <c r="G32" i="8"/>
  <c r="F32" i="8"/>
  <c r="K25" i="8"/>
  <c r="J25" i="8"/>
  <c r="I25" i="8"/>
  <c r="H25" i="8"/>
  <c r="G25" i="8"/>
  <c r="F25" i="8"/>
  <c r="K18" i="8"/>
  <c r="J18" i="8"/>
  <c r="I18" i="8"/>
  <c r="H18" i="8"/>
  <c r="G18" i="8"/>
  <c r="F18" i="8"/>
  <c r="K16" i="8"/>
  <c r="K124" i="8" s="1"/>
  <c r="J16" i="8"/>
  <c r="J124" i="8" s="1"/>
  <c r="I16" i="8"/>
  <c r="I124" i="8" s="1"/>
  <c r="H16" i="8"/>
  <c r="H124" i="8" s="1"/>
  <c r="G16" i="8"/>
  <c r="G124" i="8" s="1"/>
  <c r="F16" i="8"/>
  <c r="F124" i="8" s="1"/>
  <c r="C3" i="8"/>
  <c r="A3" i="8"/>
  <c r="C2" i="8"/>
  <c r="A2" i="8"/>
  <c r="C1" i="8"/>
  <c r="A1" i="8"/>
  <c r="F5" i="11" l="1"/>
  <c r="E5" i="11"/>
  <c r="D5" i="11"/>
  <c r="D123" i="9"/>
  <c r="E125" i="5"/>
  <c r="E126" i="5" s="1"/>
  <c r="E127" i="5" s="1"/>
  <c r="D125" i="5"/>
  <c r="D126" i="5" s="1"/>
  <c r="D127" i="5" s="1"/>
  <c r="D123" i="5"/>
  <c r="K122" i="5"/>
  <c r="K120" i="5"/>
  <c r="J120" i="5"/>
  <c r="I120" i="5"/>
  <c r="K118" i="5"/>
  <c r="J118" i="5"/>
  <c r="I118" i="5"/>
  <c r="H118" i="5"/>
  <c r="G118" i="5"/>
  <c r="K115" i="5"/>
  <c r="J115" i="5"/>
  <c r="I115" i="5"/>
  <c r="H115" i="5"/>
  <c r="G115" i="5"/>
  <c r="F115" i="5"/>
  <c r="K110" i="5"/>
  <c r="K108" i="5"/>
  <c r="J108" i="5"/>
  <c r="I108" i="5"/>
  <c r="K105" i="5"/>
  <c r="J105" i="5"/>
  <c r="I105" i="5"/>
  <c r="H105" i="5"/>
  <c r="G105" i="5"/>
  <c r="K102" i="5"/>
  <c r="J102" i="5"/>
  <c r="I102" i="5"/>
  <c r="H102" i="5"/>
  <c r="G102" i="5"/>
  <c r="F102" i="5"/>
  <c r="K95" i="5"/>
  <c r="K93" i="5"/>
  <c r="J93" i="5"/>
  <c r="I93" i="5"/>
  <c r="K90" i="5"/>
  <c r="J90" i="5"/>
  <c r="I90" i="5"/>
  <c r="H90" i="5"/>
  <c r="G90" i="5"/>
  <c r="K87" i="5"/>
  <c r="J87" i="5"/>
  <c r="I87" i="5"/>
  <c r="H87" i="5"/>
  <c r="G87" i="5"/>
  <c r="F87" i="5"/>
  <c r="K82" i="5"/>
  <c r="K80" i="5"/>
  <c r="J80" i="5"/>
  <c r="I80" i="5"/>
  <c r="K78" i="5"/>
  <c r="J78" i="5"/>
  <c r="I78" i="5"/>
  <c r="H78" i="5"/>
  <c r="G78" i="5"/>
  <c r="K74" i="5"/>
  <c r="J74" i="5"/>
  <c r="I74" i="5"/>
  <c r="H74" i="5"/>
  <c r="G74" i="5"/>
  <c r="F74" i="5"/>
  <c r="K70" i="5"/>
  <c r="K68" i="5"/>
  <c r="J68" i="5"/>
  <c r="I68" i="5"/>
  <c r="K66" i="5"/>
  <c r="J66" i="5"/>
  <c r="I66" i="5"/>
  <c r="H66" i="5"/>
  <c r="G66" i="5"/>
  <c r="K64" i="5"/>
  <c r="J64" i="5"/>
  <c r="I64" i="5"/>
  <c r="H64" i="5"/>
  <c r="G64" i="5"/>
  <c r="F64" i="5"/>
  <c r="K61" i="5"/>
  <c r="K59" i="5"/>
  <c r="J59" i="5"/>
  <c r="I59" i="5"/>
  <c r="K57" i="5"/>
  <c r="J57" i="5"/>
  <c r="I57" i="5"/>
  <c r="H57" i="5"/>
  <c r="G57" i="5"/>
  <c r="K54" i="5"/>
  <c r="J54" i="5"/>
  <c r="I54" i="5"/>
  <c r="H54" i="5"/>
  <c r="G54" i="5"/>
  <c r="F54" i="5"/>
  <c r="K50" i="5"/>
  <c r="K48" i="5"/>
  <c r="J48" i="5"/>
  <c r="I48" i="5"/>
  <c r="K45" i="5"/>
  <c r="J45" i="5"/>
  <c r="I45" i="5"/>
  <c r="H45" i="5"/>
  <c r="G45" i="5"/>
  <c r="K42" i="5"/>
  <c r="J42" i="5"/>
  <c r="I42" i="5"/>
  <c r="H42" i="5"/>
  <c r="G42" i="5"/>
  <c r="F42" i="5"/>
  <c r="K39" i="5"/>
  <c r="K36" i="5"/>
  <c r="J36" i="5"/>
  <c r="I36" i="5"/>
  <c r="K34" i="5"/>
  <c r="J34" i="5"/>
  <c r="I34" i="5"/>
  <c r="H34" i="5"/>
  <c r="G34" i="5"/>
  <c r="K31" i="5"/>
  <c r="J31" i="5"/>
  <c r="I31" i="5"/>
  <c r="H31" i="5"/>
  <c r="G31" i="5"/>
  <c r="F31" i="5"/>
  <c r="K24" i="5"/>
  <c r="J24" i="5"/>
  <c r="I24" i="5"/>
  <c r="H24" i="5"/>
  <c r="G24" i="5"/>
  <c r="F24" i="5"/>
  <c r="K17" i="5"/>
  <c r="J17" i="5"/>
  <c r="I17" i="5"/>
  <c r="H17" i="5"/>
  <c r="G17" i="5"/>
  <c r="F17" i="5"/>
  <c r="K15" i="5"/>
  <c r="K123" i="5" s="1"/>
  <c r="J15" i="5"/>
  <c r="J123" i="5" s="1"/>
  <c r="I15" i="5"/>
  <c r="I123" i="5" s="1"/>
  <c r="H15" i="5"/>
  <c r="H123" i="5" s="1"/>
  <c r="G15" i="5"/>
  <c r="G123" i="5" s="1"/>
  <c r="F15" i="5"/>
  <c r="F123" i="5" s="1"/>
  <c r="C3" i="5"/>
  <c r="A3" i="5"/>
  <c r="C2" i="5"/>
  <c r="A2" i="5"/>
  <c r="C1" i="5"/>
  <c r="A1" i="5"/>
  <c r="B25" i="12"/>
  <c r="C25" i="12" s="1"/>
  <c r="B26" i="12"/>
  <c r="C26" i="12"/>
  <c r="B27" i="12"/>
  <c r="C27" i="12" s="1"/>
  <c r="B28" i="12"/>
  <c r="C28" i="12" s="1"/>
  <c r="B29" i="12"/>
  <c r="C29" i="12"/>
  <c r="B30" i="12"/>
  <c r="C30" i="12" s="1"/>
  <c r="B31" i="12"/>
  <c r="C31" i="12" s="1"/>
  <c r="B32" i="12"/>
  <c r="C32" i="12"/>
  <c r="B33" i="12"/>
  <c r="C33" i="12" s="1"/>
  <c r="B34" i="12"/>
  <c r="C34" i="12" s="1"/>
  <c r="B35" i="12"/>
  <c r="C35" i="12"/>
  <c r="B36" i="12"/>
  <c r="C36" i="12" s="1"/>
  <c r="B37" i="12"/>
  <c r="C37" i="12" s="1"/>
  <c r="B38" i="12"/>
  <c r="C38" i="12"/>
  <c r="B39" i="12"/>
  <c r="C39" i="12" s="1"/>
  <c r="B40" i="12"/>
  <c r="C40" i="12" s="1"/>
  <c r="B41" i="12"/>
  <c r="C41" i="12"/>
  <c r="B42" i="12"/>
  <c r="C42" i="12" s="1"/>
  <c r="B43" i="12"/>
  <c r="C43" i="12" s="1"/>
  <c r="B4" i="12"/>
  <c r="C4" i="12" s="1"/>
  <c r="B5" i="12"/>
  <c r="C5" i="12" s="1"/>
  <c r="B6" i="12"/>
  <c r="C6" i="12" s="1"/>
  <c r="B7" i="12"/>
  <c r="C7" i="12"/>
  <c r="B8" i="12"/>
  <c r="C8" i="12" s="1"/>
  <c r="B9" i="12"/>
  <c r="C9" i="12" s="1"/>
  <c r="B10" i="12"/>
  <c r="C10" i="12" s="1"/>
  <c r="B11" i="12"/>
  <c r="C11" i="12"/>
  <c r="B12" i="12"/>
  <c r="C12" i="12" s="1"/>
  <c r="B13" i="12"/>
  <c r="C13" i="12" s="1"/>
  <c r="B14" i="12"/>
  <c r="C14" i="12" s="1"/>
  <c r="B15" i="12"/>
  <c r="C15" i="12" s="1"/>
  <c r="B16" i="12"/>
  <c r="C16" i="12" s="1"/>
  <c r="B17" i="12"/>
  <c r="C17" i="12"/>
  <c r="B18" i="12"/>
  <c r="C18" i="12" s="1"/>
  <c r="B19" i="12"/>
  <c r="C19" i="12" s="1"/>
  <c r="B20" i="12"/>
  <c r="C20" i="12" s="1"/>
  <c r="B21" i="12"/>
  <c r="C21" i="12" s="1"/>
  <c r="B22" i="12"/>
  <c r="C22" i="12" s="1"/>
  <c r="B23" i="12"/>
  <c r="C23" i="12" s="1"/>
  <c r="B24" i="12"/>
  <c r="C24" i="12" s="1"/>
  <c r="B3" i="12"/>
  <c r="C3" i="12" s="1"/>
  <c r="B2" i="12"/>
  <c r="C2" i="12" s="1"/>
  <c r="F4" i="12"/>
  <c r="G4" i="12" s="1"/>
  <c r="F5" i="12"/>
  <c r="F6" i="12"/>
  <c r="G6" i="12" s="1"/>
  <c r="F7" i="12"/>
  <c r="G7" i="12" s="1"/>
  <c r="F8" i="12"/>
  <c r="G8" i="12" s="1"/>
  <c r="F9" i="12"/>
  <c r="F10" i="12"/>
  <c r="G10" i="12" s="1"/>
  <c r="F11" i="12"/>
  <c r="G11" i="12" s="1"/>
  <c r="F12" i="12"/>
  <c r="G12" i="12" s="1"/>
  <c r="F13" i="12"/>
  <c r="F14" i="12"/>
  <c r="F15" i="12"/>
  <c r="F16" i="12"/>
  <c r="G16" i="12" s="1"/>
  <c r="F17" i="12"/>
  <c r="F18" i="12"/>
  <c r="G18" i="12" s="1"/>
  <c r="F19" i="12"/>
  <c r="G19" i="12" s="1"/>
  <c r="F20" i="12"/>
  <c r="G20" i="12" s="1"/>
  <c r="F21" i="12"/>
  <c r="F22" i="12"/>
  <c r="G22" i="12" s="1"/>
  <c r="F23" i="12"/>
  <c r="G23" i="12" s="1"/>
  <c r="F24" i="12"/>
  <c r="G24" i="12" s="1"/>
  <c r="F25" i="12"/>
  <c r="F26" i="12"/>
  <c r="G26" i="12" s="1"/>
  <c r="F27" i="12"/>
  <c r="G27" i="12" s="1"/>
  <c r="F28" i="12"/>
  <c r="G28" i="12" s="1"/>
  <c r="F29" i="12"/>
  <c r="F30" i="12"/>
  <c r="F31" i="12"/>
  <c r="F32" i="12"/>
  <c r="G32" i="12" s="1"/>
  <c r="F33" i="12"/>
  <c r="F34" i="12"/>
  <c r="G34" i="12" s="1"/>
  <c r="F35" i="12"/>
  <c r="G35" i="12" s="1"/>
  <c r="F36" i="12"/>
  <c r="G36" i="12" s="1"/>
  <c r="F38" i="12"/>
  <c r="F39" i="12"/>
  <c r="F40" i="12"/>
  <c r="G40" i="12" s="1"/>
  <c r="F41" i="12"/>
  <c r="G41" i="12" s="1"/>
  <c r="F42" i="12"/>
  <c r="G42" i="12" s="1"/>
  <c r="F43" i="12"/>
  <c r="G43" i="12" s="1"/>
  <c r="F44" i="12"/>
  <c r="F45" i="12"/>
  <c r="F46" i="12"/>
  <c r="F47" i="12"/>
  <c r="F48" i="12"/>
  <c r="G48" i="12" s="1"/>
  <c r="F49" i="12"/>
  <c r="G49" i="12" s="1"/>
  <c r="F50" i="12"/>
  <c r="G50" i="12" s="1"/>
  <c r="F51" i="12"/>
  <c r="G51" i="12" s="1"/>
  <c r="F52" i="12"/>
  <c r="F53" i="12"/>
  <c r="F54" i="12"/>
  <c r="F55" i="12"/>
  <c r="F56" i="12"/>
  <c r="G56" i="12" s="1"/>
  <c r="F57" i="12"/>
  <c r="G57" i="12" s="1"/>
  <c r="F58" i="12"/>
  <c r="G58" i="12" s="1"/>
  <c r="F59" i="12"/>
  <c r="G59" i="12" s="1"/>
  <c r="F60" i="12"/>
  <c r="F61" i="12"/>
  <c r="F62" i="12"/>
  <c r="F63" i="12"/>
  <c r="F64" i="12"/>
  <c r="G64" i="12" s="1"/>
  <c r="F65" i="12"/>
  <c r="G65" i="12" s="1"/>
  <c r="F66" i="12"/>
  <c r="G66" i="12" s="1"/>
  <c r="F67" i="12"/>
  <c r="G67" i="12" s="1"/>
  <c r="F68" i="12"/>
  <c r="F69" i="12"/>
  <c r="G69" i="12" s="1"/>
  <c r="F70" i="12"/>
  <c r="G70" i="12" s="1"/>
  <c r="F71" i="12"/>
  <c r="F72" i="12"/>
  <c r="G72" i="12" s="1"/>
  <c r="F3" i="12"/>
  <c r="G3" i="12" s="1"/>
  <c r="G14" i="12"/>
  <c r="G15" i="12"/>
  <c r="G30" i="12"/>
  <c r="G31" i="12"/>
  <c r="G38" i="12"/>
  <c r="G39" i="12"/>
  <c r="G46" i="12"/>
  <c r="G47" i="12"/>
  <c r="G54" i="12"/>
  <c r="G55" i="12"/>
  <c r="G62" i="12"/>
  <c r="G63" i="12"/>
  <c r="G71" i="12"/>
  <c r="G5" i="12"/>
  <c r="G9" i="12"/>
  <c r="G13" i="12"/>
  <c r="G17" i="12"/>
  <c r="G21" i="12"/>
  <c r="G25" i="12"/>
  <c r="G29" i="12"/>
  <c r="G33" i="12"/>
  <c r="G37" i="12"/>
  <c r="G44" i="12"/>
  <c r="G45" i="12"/>
  <c r="G52" i="12"/>
  <c r="G53" i="12"/>
  <c r="G60" i="12"/>
  <c r="G61" i="12"/>
  <c r="G68" i="12"/>
  <c r="F2" i="12"/>
  <c r="G2" i="12" s="1"/>
  <c r="D107" i="11" l="1"/>
  <c r="D95" i="11"/>
  <c r="D81" i="11"/>
  <c r="D59" i="11"/>
  <c r="D49" i="11"/>
  <c r="D38" i="11"/>
  <c r="D27" i="11"/>
  <c r="D21" i="11"/>
  <c r="E125" i="9"/>
  <c r="E126" i="9" s="1"/>
  <c r="E127" i="9" s="1"/>
  <c r="D115" i="11" s="1"/>
  <c r="D125" i="9"/>
  <c r="D126" i="9" s="1"/>
  <c r="D127" i="9" s="1"/>
  <c r="C1" i="9"/>
  <c r="C3" i="10" l="1"/>
  <c r="C2" i="10"/>
  <c r="C1" i="10"/>
  <c r="A3" i="10"/>
  <c r="A2" i="10"/>
  <c r="A1" i="10"/>
  <c r="C3" i="7"/>
  <c r="A3" i="7"/>
  <c r="C2" i="7"/>
  <c r="A2" i="7"/>
  <c r="C1" i="7"/>
  <c r="A1" i="7"/>
  <c r="A3" i="4"/>
  <c r="A2" i="4"/>
  <c r="A1" i="4"/>
  <c r="C3" i="9"/>
  <c r="C2" i="9"/>
  <c r="A1" i="9"/>
  <c r="A3" i="9"/>
  <c r="A2" i="9"/>
  <c r="G115" i="11"/>
  <c r="K123" i="10"/>
  <c r="K121" i="10"/>
  <c r="J121" i="10"/>
  <c r="I121" i="10"/>
  <c r="K119" i="10"/>
  <c r="J119" i="10"/>
  <c r="I119" i="10"/>
  <c r="H119" i="10"/>
  <c r="G119" i="10"/>
  <c r="K116" i="10"/>
  <c r="J116" i="10"/>
  <c r="I116" i="10"/>
  <c r="H116" i="10"/>
  <c r="G116" i="10"/>
  <c r="F116" i="10"/>
  <c r="K111" i="10"/>
  <c r="K109" i="10"/>
  <c r="J109" i="10"/>
  <c r="I109" i="10"/>
  <c r="K106" i="10"/>
  <c r="J106" i="10"/>
  <c r="I106" i="10"/>
  <c r="H106" i="10"/>
  <c r="G106" i="10"/>
  <c r="K103" i="10"/>
  <c r="J103" i="10"/>
  <c r="I103" i="10"/>
  <c r="H103" i="10"/>
  <c r="G103" i="10"/>
  <c r="K96" i="10"/>
  <c r="K94" i="10"/>
  <c r="J94" i="10"/>
  <c r="I94" i="10"/>
  <c r="K91" i="10"/>
  <c r="J91" i="10"/>
  <c r="I91" i="10"/>
  <c r="H91" i="10"/>
  <c r="G91" i="10"/>
  <c r="K88" i="10"/>
  <c r="J88" i="10"/>
  <c r="I88" i="10"/>
  <c r="H88" i="10"/>
  <c r="G88" i="10"/>
  <c r="F88" i="10"/>
  <c r="K83" i="10"/>
  <c r="K81" i="10"/>
  <c r="J81" i="10"/>
  <c r="I81" i="10"/>
  <c r="K79" i="10"/>
  <c r="J79" i="10"/>
  <c r="I79" i="10"/>
  <c r="H79" i="10"/>
  <c r="G79" i="10"/>
  <c r="K75" i="10"/>
  <c r="J75" i="10"/>
  <c r="I75" i="10"/>
  <c r="H75" i="10"/>
  <c r="G75" i="10"/>
  <c r="F75" i="10"/>
  <c r="K71" i="10"/>
  <c r="K69" i="10"/>
  <c r="J69" i="10"/>
  <c r="I69" i="10"/>
  <c r="K67" i="10"/>
  <c r="J67" i="10"/>
  <c r="I67" i="10"/>
  <c r="H67" i="10"/>
  <c r="G67" i="10"/>
  <c r="K65" i="10"/>
  <c r="J65" i="10"/>
  <c r="I65" i="10"/>
  <c r="H65" i="10"/>
  <c r="G65" i="10"/>
  <c r="F65" i="10"/>
  <c r="K62" i="10"/>
  <c r="K60" i="10"/>
  <c r="J60" i="10"/>
  <c r="I60" i="10"/>
  <c r="K58" i="10"/>
  <c r="J58" i="10"/>
  <c r="I58" i="10"/>
  <c r="H58" i="10"/>
  <c r="G58" i="10"/>
  <c r="K55" i="10"/>
  <c r="J55" i="10"/>
  <c r="I55" i="10"/>
  <c r="H55" i="10"/>
  <c r="G55" i="10"/>
  <c r="F55" i="10"/>
  <c r="K51" i="10"/>
  <c r="K49" i="10"/>
  <c r="J49" i="10"/>
  <c r="I49" i="10"/>
  <c r="K46" i="10"/>
  <c r="J46" i="10"/>
  <c r="I46" i="10"/>
  <c r="H46" i="10"/>
  <c r="G46" i="10"/>
  <c r="K43" i="10"/>
  <c r="J43" i="10"/>
  <c r="I43" i="10"/>
  <c r="H43" i="10"/>
  <c r="G43" i="10"/>
  <c r="F43" i="10"/>
  <c r="K40" i="10"/>
  <c r="K37" i="10"/>
  <c r="J37" i="10"/>
  <c r="I37" i="10"/>
  <c r="K35" i="10"/>
  <c r="J35" i="10"/>
  <c r="I35" i="10"/>
  <c r="H35" i="10"/>
  <c r="G35" i="10"/>
  <c r="K32" i="10"/>
  <c r="J32" i="10"/>
  <c r="I32" i="10"/>
  <c r="H32" i="10"/>
  <c r="G32" i="10"/>
  <c r="F32" i="10"/>
  <c r="K25" i="10"/>
  <c r="J25" i="10"/>
  <c r="I25" i="10"/>
  <c r="H25" i="10"/>
  <c r="G25" i="10"/>
  <c r="F25" i="10"/>
  <c r="K18" i="10"/>
  <c r="J18" i="10"/>
  <c r="I18" i="10"/>
  <c r="H18" i="10"/>
  <c r="G18" i="10"/>
  <c r="F18" i="10"/>
  <c r="K16" i="10"/>
  <c r="K124" i="10"/>
  <c r="J16" i="10"/>
  <c r="J124" i="10" s="1"/>
  <c r="I16" i="10"/>
  <c r="I124" i="10" s="1"/>
  <c r="H16" i="10"/>
  <c r="H124" i="10" s="1"/>
  <c r="G16" i="10"/>
  <c r="G124" i="10"/>
  <c r="F16" i="10"/>
  <c r="F124" i="10" s="1"/>
  <c r="F84" i="4"/>
  <c r="G84" i="4"/>
  <c r="H84" i="4"/>
  <c r="I84" i="4"/>
  <c r="J84" i="4"/>
  <c r="K84" i="4"/>
  <c r="K106" i="4"/>
  <c r="K104" i="4"/>
  <c r="J104" i="4"/>
  <c r="I104" i="4"/>
  <c r="K97" i="4"/>
  <c r="K95" i="4"/>
  <c r="J95" i="4"/>
  <c r="I95" i="4"/>
  <c r="K82" i="4"/>
  <c r="J82" i="4"/>
  <c r="I82" i="4"/>
  <c r="K73" i="4"/>
  <c r="K71" i="4"/>
  <c r="J71" i="4"/>
  <c r="I71" i="4"/>
  <c r="K63" i="4"/>
  <c r="K61" i="4"/>
  <c r="J61" i="4"/>
  <c r="I61" i="4"/>
  <c r="K56" i="4"/>
  <c r="K54" i="4"/>
  <c r="J54" i="4"/>
  <c r="I54" i="4"/>
  <c r="K47" i="4"/>
  <c r="K45" i="4"/>
  <c r="J45" i="4"/>
  <c r="I45" i="4"/>
  <c r="K38" i="4"/>
  <c r="K35" i="4"/>
  <c r="J35" i="4"/>
  <c r="I35" i="4"/>
  <c r="K25" i="4"/>
  <c r="J25" i="4"/>
  <c r="I25" i="4"/>
  <c r="H25" i="4"/>
  <c r="G25" i="4"/>
  <c r="F25" i="4"/>
  <c r="K18" i="4"/>
  <c r="J18" i="4"/>
  <c r="I18" i="4"/>
  <c r="H18" i="4"/>
  <c r="G18" i="4"/>
  <c r="F18" i="4"/>
  <c r="K16" i="4"/>
  <c r="K107" i="4"/>
  <c r="J16" i="4"/>
  <c r="J107" i="4" s="1"/>
  <c r="I16" i="4"/>
  <c r="I107" i="4"/>
  <c r="H16" i="4"/>
  <c r="H107" i="4" s="1"/>
  <c r="G16" i="4"/>
  <c r="G107" i="4"/>
  <c r="F16" i="4"/>
  <c r="F107" i="4" s="1"/>
  <c r="K115" i="7"/>
  <c r="K113" i="7"/>
  <c r="J113" i="7"/>
  <c r="I113" i="7"/>
  <c r="K111" i="7"/>
  <c r="J111" i="7"/>
  <c r="I111" i="7"/>
  <c r="H111" i="7"/>
  <c r="G111" i="7"/>
  <c r="K104" i="7"/>
  <c r="K102" i="7"/>
  <c r="J102" i="7"/>
  <c r="I102" i="7"/>
  <c r="K99" i="7"/>
  <c r="J99" i="7"/>
  <c r="I99" i="7"/>
  <c r="H99" i="7"/>
  <c r="G99" i="7"/>
  <c r="K90" i="7"/>
  <c r="K88" i="7"/>
  <c r="J88" i="7"/>
  <c r="I88" i="7"/>
  <c r="K85" i="7"/>
  <c r="J85" i="7"/>
  <c r="I85" i="7"/>
  <c r="H85" i="7"/>
  <c r="G85" i="7"/>
  <c r="K78" i="7"/>
  <c r="K76" i="7"/>
  <c r="J76" i="7"/>
  <c r="I76" i="7"/>
  <c r="K74" i="7"/>
  <c r="J74" i="7"/>
  <c r="I74" i="7"/>
  <c r="H74" i="7"/>
  <c r="G74" i="7"/>
  <c r="K67" i="7"/>
  <c r="K65" i="7"/>
  <c r="J65" i="7"/>
  <c r="I65" i="7"/>
  <c r="K63" i="7"/>
  <c r="J63" i="7"/>
  <c r="I63" i="7"/>
  <c r="H63" i="7"/>
  <c r="G63" i="7"/>
  <c r="K59" i="7"/>
  <c r="K57" i="7"/>
  <c r="J57" i="7"/>
  <c r="I57" i="7"/>
  <c r="K55" i="7"/>
  <c r="J55" i="7"/>
  <c r="I55" i="7"/>
  <c r="H55" i="7"/>
  <c r="G55" i="7"/>
  <c r="K49" i="7"/>
  <c r="K47" i="7"/>
  <c r="J47" i="7"/>
  <c r="I47" i="7"/>
  <c r="K44" i="7"/>
  <c r="J44" i="7"/>
  <c r="I44" i="7"/>
  <c r="H44" i="7"/>
  <c r="G44" i="7"/>
  <c r="K39" i="7"/>
  <c r="K36" i="7"/>
  <c r="J36" i="7"/>
  <c r="I36" i="7"/>
  <c r="K34" i="7"/>
  <c r="J34" i="7"/>
  <c r="I34" i="7"/>
  <c r="H34" i="7"/>
  <c r="G34" i="7"/>
  <c r="K25" i="7"/>
  <c r="J25" i="7"/>
  <c r="I25" i="7"/>
  <c r="H25" i="7"/>
  <c r="G25" i="7"/>
  <c r="F25" i="7"/>
  <c r="K18" i="7"/>
  <c r="J18" i="7"/>
  <c r="I18" i="7"/>
  <c r="H18" i="7"/>
  <c r="G18" i="7"/>
  <c r="F18" i="7"/>
  <c r="K16" i="7"/>
  <c r="K116" i="7" s="1"/>
  <c r="J16" i="7"/>
  <c r="J116" i="7"/>
  <c r="I16" i="7"/>
  <c r="I116" i="7" s="1"/>
  <c r="H16" i="7"/>
  <c r="H116" i="7"/>
  <c r="G16" i="7"/>
  <c r="G116" i="7" s="1"/>
  <c r="F16" i="7"/>
  <c r="F116" i="7"/>
  <c r="K122" i="9"/>
  <c r="K120" i="9"/>
  <c r="J120" i="9"/>
  <c r="I120" i="9"/>
  <c r="K118" i="9"/>
  <c r="J118" i="9"/>
  <c r="I118" i="9"/>
  <c r="H118" i="9"/>
  <c r="G118" i="9"/>
  <c r="K115" i="9"/>
  <c r="J115" i="9"/>
  <c r="I115" i="9"/>
  <c r="H115" i="9"/>
  <c r="G115" i="9"/>
  <c r="F115" i="9"/>
  <c r="K110" i="9"/>
  <c r="K108" i="9"/>
  <c r="J108" i="9"/>
  <c r="I108" i="9"/>
  <c r="K105" i="9"/>
  <c r="J105" i="9"/>
  <c r="I105" i="9"/>
  <c r="H105" i="9"/>
  <c r="G105" i="9"/>
  <c r="K102" i="9"/>
  <c r="J102" i="9"/>
  <c r="I102" i="9"/>
  <c r="H102" i="9"/>
  <c r="G102" i="9"/>
  <c r="F102" i="9"/>
  <c r="K95" i="9"/>
  <c r="K93" i="9"/>
  <c r="J93" i="9"/>
  <c r="I93" i="9"/>
  <c r="K90" i="9"/>
  <c r="J90" i="9"/>
  <c r="I90" i="9"/>
  <c r="H90" i="9"/>
  <c r="G90" i="9"/>
  <c r="K87" i="9"/>
  <c r="J87" i="9"/>
  <c r="I87" i="9"/>
  <c r="H87" i="9"/>
  <c r="G87" i="9"/>
  <c r="F87" i="9"/>
  <c r="K82" i="9"/>
  <c r="K80" i="9"/>
  <c r="J80" i="9"/>
  <c r="I80" i="9"/>
  <c r="K78" i="9"/>
  <c r="J78" i="9"/>
  <c r="I78" i="9"/>
  <c r="H78" i="9"/>
  <c r="G78" i="9"/>
  <c r="K74" i="9"/>
  <c r="J74" i="9"/>
  <c r="I74" i="9"/>
  <c r="H74" i="9"/>
  <c r="G74" i="9"/>
  <c r="F74" i="9"/>
  <c r="K70" i="9"/>
  <c r="K68" i="9"/>
  <c r="J68" i="9"/>
  <c r="I68" i="9"/>
  <c r="K66" i="9"/>
  <c r="J66" i="9"/>
  <c r="I66" i="9"/>
  <c r="H66" i="9"/>
  <c r="G66" i="9"/>
  <c r="K64" i="9"/>
  <c r="J64" i="9"/>
  <c r="I64" i="9"/>
  <c r="H64" i="9"/>
  <c r="G64" i="9"/>
  <c r="F64" i="9"/>
  <c r="K61" i="9"/>
  <c r="K59" i="9"/>
  <c r="J59" i="9"/>
  <c r="I59" i="9"/>
  <c r="K57" i="9"/>
  <c r="J57" i="9"/>
  <c r="I57" i="9"/>
  <c r="H57" i="9"/>
  <c r="G57" i="9"/>
  <c r="K54" i="9"/>
  <c r="J54" i="9"/>
  <c r="I54" i="9"/>
  <c r="H54" i="9"/>
  <c r="G54" i="9"/>
  <c r="F54" i="9"/>
  <c r="K50" i="9"/>
  <c r="K48" i="9"/>
  <c r="J48" i="9"/>
  <c r="I48" i="9"/>
  <c r="K45" i="9"/>
  <c r="J45" i="9"/>
  <c r="I45" i="9"/>
  <c r="H45" i="9"/>
  <c r="G45" i="9"/>
  <c r="K42" i="9"/>
  <c r="J42" i="9"/>
  <c r="I42" i="9"/>
  <c r="H42" i="9"/>
  <c r="G42" i="9"/>
  <c r="F42" i="9"/>
  <c r="K39" i="9"/>
  <c r="K36" i="9"/>
  <c r="J36" i="9"/>
  <c r="I36" i="9"/>
  <c r="K34" i="9"/>
  <c r="J34" i="9"/>
  <c r="I34" i="9"/>
  <c r="H34" i="9"/>
  <c r="G34" i="9"/>
  <c r="K31" i="9"/>
  <c r="J31" i="9"/>
  <c r="I31" i="9"/>
  <c r="H31" i="9"/>
  <c r="G31" i="9"/>
  <c r="F31" i="9"/>
  <c r="K24" i="9"/>
  <c r="J24" i="9"/>
  <c r="I24" i="9"/>
  <c r="H24" i="9"/>
  <c r="G24" i="9"/>
  <c r="F24" i="9"/>
  <c r="K17" i="9"/>
  <c r="J17" i="9"/>
  <c r="I17" i="9"/>
  <c r="H17" i="9"/>
  <c r="G17" i="9"/>
  <c r="F17" i="9"/>
  <c r="K15" i="9"/>
  <c r="K123" i="9" s="1"/>
  <c r="J15" i="9"/>
  <c r="J123" i="9" s="1"/>
  <c r="I15" i="9"/>
  <c r="I123" i="9" s="1"/>
  <c r="H15" i="9"/>
  <c r="H123" i="9" s="1"/>
  <c r="G15" i="9"/>
  <c r="G123" i="9" s="1"/>
  <c r="F15" i="9"/>
  <c r="F123" i="9" s="1"/>
  <c r="D118" i="7"/>
  <c r="D119" i="7" s="1"/>
  <c r="F115" i="11" l="1"/>
  <c r="E109" i="4"/>
  <c r="E110" i="4" s="1"/>
  <c r="D109" i="4"/>
  <c r="D110" i="4" s="1"/>
  <c r="J115" i="11"/>
  <c r="I115" i="11"/>
  <c r="H115" i="11"/>
  <c r="E118" i="7"/>
  <c r="E119" i="7" s="1"/>
  <c r="E126" i="10"/>
  <c r="E127" i="10" s="1"/>
  <c r="E11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dslok</author>
  </authors>
  <commentList>
    <comment ref="D1" authorId="0" shapeId="0" xr:uid="{00000000-0006-0000-0700-000001000000}">
      <text>
        <r>
          <rPr>
            <b/>
            <sz val="9"/>
            <color indexed="81"/>
            <rFont val="Tahoma"/>
            <family val="2"/>
          </rPr>
          <t>dslok:</t>
        </r>
        <r>
          <rPr>
            <sz val="9"/>
            <color indexed="81"/>
            <rFont val="Tahoma"/>
            <family val="2"/>
          </rPr>
          <t xml:space="preserve">
aangepast</t>
        </r>
      </text>
    </comment>
  </commentList>
</comments>
</file>

<file path=xl/sharedStrings.xml><?xml version="1.0" encoding="utf-8"?>
<sst xmlns="http://schemas.openxmlformats.org/spreadsheetml/2006/main" count="2122" uniqueCount="171">
  <si>
    <t>N1</t>
  </si>
  <si>
    <t>N2</t>
  </si>
  <si>
    <t>N3</t>
  </si>
  <si>
    <t>N4</t>
  </si>
  <si>
    <t>Beoordelingscriterium</t>
  </si>
  <si>
    <t>Niveau</t>
  </si>
  <si>
    <t>Waarneembare gedragingen student</t>
  </si>
  <si>
    <t>Score VO I</t>
  </si>
  <si>
    <t>Score VO II</t>
  </si>
  <si>
    <t>Score PO II</t>
  </si>
  <si>
    <t>Score VOIII/         SOI</t>
  </si>
  <si>
    <t>Score Keuze   stage</t>
  </si>
  <si>
    <t>Score Eindstage</t>
  </si>
  <si>
    <r>
      <rPr>
        <b/>
        <sz val="9"/>
        <color theme="1"/>
        <rFont val="Arial"/>
        <family val="2"/>
      </rPr>
      <t>1. Sociale handigheid</t>
    </r>
    <r>
      <rPr>
        <sz val="9"/>
        <color theme="1"/>
        <rFont val="Arial"/>
        <family val="2"/>
      </rPr>
      <t>:</t>
    </r>
    <r>
      <rPr>
        <i/>
        <sz val="9"/>
        <color theme="1"/>
        <rFont val="Arial"/>
        <family val="2"/>
      </rPr>
      <t xml:space="preserve">         Goede omgang met leerlingen, docenten en medestudenten</t>
    </r>
  </si>
  <si>
    <t>N1 tm N4</t>
  </si>
  <si>
    <t xml:space="preserve">Hanteert concreet en passend taalgebruik behorend bij de doelgroep </t>
  </si>
  <si>
    <r>
      <t>Verwelkomt d</t>
    </r>
    <r>
      <rPr>
        <sz val="9"/>
        <rFont val="Arial"/>
        <family val="2"/>
      </rPr>
      <t>e</t>
    </r>
    <r>
      <rPr>
        <sz val="9"/>
        <color theme="1"/>
        <rFont val="Arial"/>
        <family val="2"/>
      </rPr>
      <t xml:space="preserve"> leerlingen als een gastheer </t>
    </r>
  </si>
  <si>
    <t>Controleert of alle leerlingen aanwezig zijn</t>
  </si>
  <si>
    <t>Vraagt aan het einde van de les naar ervaringen van leerlingen</t>
  </si>
  <si>
    <t>Communiceert actief en positief met stagebegeleider, docenten en medestudenten</t>
  </si>
  <si>
    <t>Heeft op eigen initiatief prettige dialogen met meerdere leerlingen op verschillende momenten verspreid door de les</t>
  </si>
  <si>
    <t>TOTAAL</t>
  </si>
  <si>
    <t>Minimaal 5,5</t>
  </si>
  <si>
    <t xml:space="preserve">N1 </t>
  </si>
  <si>
    <r>
      <t>Legt uit op een manier die aansluit bij de beleving van</t>
    </r>
    <r>
      <rPr>
        <sz val="9"/>
        <color rgb="FFFF0000"/>
        <rFont val="Arial"/>
        <family val="2"/>
      </rPr>
      <t xml:space="preserve"> </t>
    </r>
    <r>
      <rPr>
        <sz val="9"/>
        <rFont val="Arial"/>
        <family val="2"/>
      </rPr>
      <t>de</t>
    </r>
    <r>
      <rPr>
        <sz val="9"/>
        <color theme="1"/>
        <rFont val="Arial"/>
        <family val="2"/>
      </rPr>
      <t xml:space="preserve"> leerlingen</t>
    </r>
  </si>
  <si>
    <t>Zorgt op een prettige manier ervoor dat de leerlingen goed luisteren naar de uitleg</t>
  </si>
  <si>
    <t>Constateert verschillen bij leerlingen in gedrag en kan deze benoemen</t>
  </si>
  <si>
    <t>Maakt verbaal en non-verbaal contact met leerlingen passend bij de situatie</t>
  </si>
  <si>
    <t>Komt tot oplossingen bij geconstateerd afwijkend gedrag waardoor de les door kan gaan</t>
  </si>
  <si>
    <t>N2: Maximaal 1 onvoldoende en gemiddeld minimaal 5,5. N3 en 4: Geen enkele onvoldoende en gemiddeld minimaal 5,5</t>
  </si>
  <si>
    <t>Motiveert leerlingen om met een optimale beleving aan de lessen deel te nemen</t>
  </si>
  <si>
    <t xml:space="preserve">Minimaal 5,5             </t>
  </si>
  <si>
    <t>Constateert optimaal en afwijkend gedrag van leerlingen en weet beiden positief te ontwikkelen.</t>
  </si>
  <si>
    <t>Benoemt en bespreekt opties met leerlingen om te sporten en te bewegen naast de lessen LO.</t>
  </si>
  <si>
    <t>Geen enkel onvoldoende en minimaal 5,5</t>
  </si>
  <si>
    <t>Geeft een onderbouwing ten aanzien van de gekozen organisatievormen</t>
  </si>
  <si>
    <t>Onderbouwt keuzes ten aanzien van de gekozen didactische werkvormen</t>
  </si>
  <si>
    <t xml:space="preserve">Onderbouwt keuzes ten aanzien van de gekozen methodische leerlijn </t>
  </si>
  <si>
    <t>Onderbouwt keuzes ten aanzien van de gekozen verschijningsvorm Sport en Bewegen</t>
  </si>
  <si>
    <t>Onderbouwt keuzes ten aanzien van de gekozen leidinggevende stijlen</t>
  </si>
  <si>
    <t>N3: Maximaal 1 onvoldoende en gemiddeld minimaal 5,5.  N4: Geen enkele onvoldoende en gemiddeld minimaal 5,5</t>
  </si>
  <si>
    <t>Kan de meest recente ontwikkelingen van het vakgebied (bv. KVLO, studiedagen, krant, wetenschappelijk artikelen) onderbouwen en meenemen in gemaakte keuzes t.a.v. eigen gegeven lessen</t>
  </si>
  <si>
    <t>Vertaalt de belangrijkste spelregels in 3-5 adequate regels voor de activiteit in de les</t>
  </si>
  <si>
    <t>Past minimaal 2 belangrijke accenten toe in de technische uitvoering van de activiteit</t>
  </si>
  <si>
    <t>Past minimaal 2 belangrijke tactische principes toe bij de activiteiten van de les.</t>
  </si>
  <si>
    <t>Geeft bij de uitvoering van leerlingen correcte aanwijzingen waardoor verbetering  plaats vindt binnen 5 tot 10 uitvoeringen</t>
  </si>
  <si>
    <t>Vertaalt de belangrijkste activiteiten van de huidige sport en bewegingscultuur in een passend en uitdagend leerarrangement voor iedere leerling.</t>
  </si>
  <si>
    <t>Verleent adequaat hulp bij iedere activiteit waardoor het bewegingsverloop van de leerling veilig verloopt.</t>
  </si>
  <si>
    <t xml:space="preserve">Kan een eigen voorbeeld laten zien passend binnen het arrangement met een duidelijke accentkeuze. </t>
  </si>
  <si>
    <t>Doet  bij verschillende activiteiten zo mee dat het niveau van uitvoering bij de leerlingen stijgt.</t>
  </si>
  <si>
    <t>Luistert naar feedback stagebegeleider en gaat hierover positief constructief in gesprek.</t>
  </si>
  <si>
    <t>Komt door middel van reflectie op eigen handelen tot nieuwe leerpunten</t>
  </si>
  <si>
    <t>Voorziet medestudent van een tip en een top ten aanzien van de gegeven les.</t>
  </si>
  <si>
    <t>Bij individuele stage niet invullen = niet meewegen</t>
  </si>
  <si>
    <t>N2: Maximaal 1 onvoldoende en gemiddeld minimaal 5,5.  N3 en 4: Geen enkele onvoldoende en gemiddeld minimaal 5,5</t>
  </si>
  <si>
    <t>Student spart met stagebegeleider om leereffect van zichzelf te optimaliseren</t>
  </si>
  <si>
    <t>Voorziet op passende toon en op het juiste moment de stagebegeleider van een tip en een top.</t>
  </si>
  <si>
    <t>Past adequaat stemgebruik toe passend bij de situatie en eigen mogelijkheden</t>
  </si>
  <si>
    <t>Maakt gebruik van ‘Plaatje-Praatje- Daadje’</t>
  </si>
  <si>
    <t>Houdt de aandacht van de leerlingen vast.</t>
  </si>
  <si>
    <t>Maakt gebruik van pakkende/motiverende openingszinnen en grapjes</t>
  </si>
  <si>
    <t>Is zichzelf tijdens het lesgeven en in contact met de leerlingen.</t>
  </si>
  <si>
    <t>Weet waarover hij/zij het heeft en kan dit ook zo overdragen</t>
  </si>
  <si>
    <t>Kan en durft  functioneel ‘toneel’  te spelen</t>
  </si>
  <si>
    <t>Er wordt minimaal op 3 niveaus bewogen bij de leerkern.</t>
  </si>
  <si>
    <t>Arrangementen worden steeds aangepast aan de behoefte van de leerlingen</t>
  </si>
  <si>
    <t xml:space="preserve">Leerlingen worden uitgedaagd  tot bewegen en presteren; zowel de motorisch sterke als de minder sterke leerling. </t>
  </si>
  <si>
    <t>Gebruikt doorlopende leerlijnen per klas en per leerling.</t>
  </si>
  <si>
    <t>N3: Maximaal 1 onvoldoende en gemiddeld minimaal 5,5. N4: Geen enkele onvoldoende en gemiddeld minimaal 5,5</t>
  </si>
  <si>
    <t>Door het arrangement is er door leerlingen vooruitgang geboekt op motorisch en of cognitief en of sociaal-emotioneel gebied.</t>
  </si>
  <si>
    <t>Instrueert iedere groep leerlingen zo dat ze passend veilig fysiek gedrag vertonen bij iedere lesactiviteit</t>
  </si>
  <si>
    <t>Richt iedere activiteit zo in dat leerlingen een optimale arbeid- rustverhouding hebben</t>
  </si>
  <si>
    <t>Richt iedere activiteit zo in dat leerlingen naast de rol van uitvoerder ook andere rollen innemen zoals begeleider,  puntenteller, scheidsrechter, hulpverlener etc.</t>
  </si>
  <si>
    <t>Organiseert een uitdagende sportclinic voor leerlingen tijdens de les LO.</t>
  </si>
  <si>
    <t>Organiseert een sporttoernooi tijdens of na de les LO zo dat leerlingen naast de rol van uitvoerder ook andere rollen innemen zoals begeleider,  puntenteller, scheidsrechter, hulpverlener etc.</t>
  </si>
  <si>
    <t>TOTAAL CIJFER STAGE</t>
  </si>
  <si>
    <t xml:space="preserve">Email beoordelaar: </t>
  </si>
  <si>
    <t>Studentnummer:</t>
  </si>
  <si>
    <t xml:space="preserve">Tips en Tops </t>
  </si>
  <si>
    <t>Tips en Tops</t>
  </si>
  <si>
    <t>Stageschool:</t>
  </si>
  <si>
    <t>Naam beoordelaar:</t>
  </si>
  <si>
    <t>Naam student:</t>
  </si>
  <si>
    <t>Doet moeite om na 4 weken de namen van de leerlingen te kennen</t>
  </si>
  <si>
    <t>Is iedere stagedag op de afgesproken tijd aanwezig in verzorgde sportkleding</t>
  </si>
  <si>
    <t>De lesvoorbereidingen zijn volledig volgens het ALO lesvoorbereidingsformulier gemaakt</t>
  </si>
  <si>
    <t>Feedback wordt meegenomen in nieuwe lesvoorbereidingen en omgezet in concrete leerdoelen die up to date zijn voor leerlingen en zichzelf</t>
  </si>
  <si>
    <t>Kiest de juiste ondersteuning wanneer er vragen of onduidelijkheden zijn bij het maken van de lesvoorbereiding</t>
  </si>
  <si>
    <t>Handelt volgens afspraken van de stageschool</t>
  </si>
  <si>
    <t>Kan een passend eigen voorbeeld geven</t>
  </si>
  <si>
    <t>Verleent adequaat hulp met stagebegeleider bij iedere activiteit waardoor het bewegingsverloop van de leerling veilig verloopt</t>
  </si>
  <si>
    <t>Luistert naar feedback stagebegeleider (en medestudent) zonder in de verdediging te gaan</t>
  </si>
  <si>
    <t>Benoemt na de les minstens twee sterke en twee verbeterpunten van zichzelf</t>
  </si>
  <si>
    <t>Geeft het goede voorbeeld: verbaal, fysiek en sociaal</t>
  </si>
  <si>
    <t>Straalt enthousiasme uit  naar de omgeving en leerlingen</t>
  </si>
  <si>
    <t>Weet welke materialen aanwezig zijn</t>
  </si>
  <si>
    <t>Materialen worden op veilige en juiste wijze gebruikt voor de uitvoering van leerlingen</t>
  </si>
  <si>
    <t>Er zijn minimaal twee niveaus om te kunnen bewegen</t>
  </si>
  <si>
    <r>
      <t>Na de instructie is het volgende duidelijk voor</t>
    </r>
    <r>
      <rPr>
        <sz val="9"/>
        <color rgb="FFFF0000"/>
        <rFont val="Arial"/>
        <family val="2"/>
      </rPr>
      <t xml:space="preserve"> </t>
    </r>
    <r>
      <rPr>
        <sz val="9"/>
        <rFont val="Arial"/>
        <family val="2"/>
      </rPr>
      <t>de</t>
    </r>
    <r>
      <rPr>
        <sz val="9"/>
        <color theme="1"/>
        <rFont val="Arial"/>
        <family val="2"/>
      </rPr>
      <t xml:space="preserve"> leerlingen: wie doet, wat, wanneer, op welke wijze en wat daarna</t>
    </r>
  </si>
  <si>
    <t>Er zijn vangers/helpers waar nodig</t>
  </si>
  <si>
    <t>Zet iedere activiteit zo uit dat in en tussen de verschillende onderdelen geen fysiek onveilige situaties kunnen ontstaan</t>
  </si>
  <si>
    <t>Voorkomt dat er te lange wachttijden ontstaan voor leerlingen bij een activiteit</t>
  </si>
  <si>
    <t>Reikt de stagemap zelf voor de les aan bij de begeleider</t>
  </si>
  <si>
    <t>Benadert leerlingen positief</t>
  </si>
  <si>
    <t>Doet wat hij zegt en zegt wat hij doet</t>
  </si>
  <si>
    <t>Geeft het doel van de les concreet aan</t>
  </si>
  <si>
    <t>Score PO 2</t>
  </si>
  <si>
    <t>Score VO 2</t>
  </si>
  <si>
    <t>Score VO 1</t>
  </si>
  <si>
    <t>Score PO 1</t>
  </si>
  <si>
    <t>Individuele stage:</t>
  </si>
  <si>
    <t>Geef per  item een beoordeling:</t>
  </si>
  <si>
    <t>1 = onvoldoende</t>
  </si>
  <si>
    <r>
      <t>Past bij iedere activiteit een methodische leerlijn toe die aansluit op het niveau (</t>
    </r>
    <r>
      <rPr>
        <i/>
        <sz val="9"/>
        <color theme="1"/>
        <rFont val="Arial"/>
        <family val="2"/>
      </rPr>
      <t>motorisch, cognitief en sociaal-emotioneel</t>
    </r>
    <r>
      <rPr>
        <sz val="9"/>
        <color theme="1"/>
        <rFont val="Arial"/>
        <family val="2"/>
      </rPr>
      <t>) en de beleving van de desbetreffende doelgroep</t>
    </r>
  </si>
  <si>
    <t>Geen onvoldoende</t>
  </si>
  <si>
    <t>Bij individuele stage niet invullen = niet meewegen = aangeven in C4</t>
  </si>
  <si>
    <t xml:space="preserve">Email student </t>
  </si>
  <si>
    <t>Score PO III</t>
  </si>
  <si>
    <t>Score POIII/         SOI</t>
  </si>
  <si>
    <t>Score PO IIII</t>
  </si>
  <si>
    <t>Score VO3/SOI</t>
  </si>
  <si>
    <t>Score EindstageI</t>
  </si>
  <si>
    <t>Algemene feedback</t>
  </si>
  <si>
    <t>Score VO 3/SO 1</t>
  </si>
  <si>
    <r>
      <t xml:space="preserve">2. Creativiteit: </t>
    </r>
    <r>
      <rPr>
        <i/>
        <sz val="9"/>
        <color theme="1"/>
        <rFont val="Arial"/>
        <family val="2"/>
      </rPr>
      <t>Binnen kaders en criteria tot functionele en innovatieve oplossingen komen</t>
    </r>
  </si>
  <si>
    <r>
      <t xml:space="preserve">3. Zelfdiscipline: </t>
    </r>
    <r>
      <rPr>
        <i/>
        <sz val="9"/>
        <color theme="1"/>
        <rFont val="Arial"/>
        <family val="2"/>
      </rPr>
      <t>Altijd goed voorbereid, uiterste van zichzelf eisen en op tijd aanwezig</t>
    </r>
  </si>
  <si>
    <r>
      <t xml:space="preserve">4. Hart voor de leerlingen:         </t>
    </r>
    <r>
      <rPr>
        <i/>
        <sz val="9"/>
        <color theme="1"/>
        <rFont val="Arial"/>
        <family val="2"/>
      </rPr>
      <t>Optimaal pedagogisch klimaat, Inleven in de kinderen en het maximale uit hun willen halen</t>
    </r>
  </si>
  <si>
    <r>
      <t xml:space="preserve">5. Verantwoording keuzes:               </t>
    </r>
    <r>
      <rPr>
        <i/>
        <sz val="9"/>
        <color theme="1"/>
        <rFont val="Arial"/>
        <family val="2"/>
      </rPr>
      <t>Iedere keuze navolgbaar kunnen toelichten en onderbouwen</t>
    </r>
  </si>
  <si>
    <r>
      <t xml:space="preserve">6. Toegepaste kennis:               </t>
    </r>
    <r>
      <rPr>
        <i/>
        <sz val="9"/>
        <color theme="1"/>
        <rFont val="Arial"/>
        <family val="2"/>
      </rPr>
      <t>Adequate kennis m.b.t. methodiek, techniek, tactiek en (spel)regelkennis</t>
    </r>
  </si>
  <si>
    <r>
      <t xml:space="preserve">7. Vaardigheden: </t>
    </r>
    <r>
      <rPr>
        <i/>
        <sz val="9"/>
        <color theme="1"/>
        <rFont val="Arial"/>
        <family val="2"/>
      </rPr>
      <t>Minimaal motorische vaardigheden beheersen op niveau eindtermen LO</t>
    </r>
  </si>
  <si>
    <r>
      <t xml:space="preserve">8. Open Houding: </t>
    </r>
    <r>
      <rPr>
        <i/>
        <sz val="9"/>
        <color theme="1"/>
        <rFont val="Arial"/>
        <family val="2"/>
      </rPr>
      <t>Altijd iets proberen te doen met feedback. Ontvangen en geven. Zelfreflectie</t>
    </r>
  </si>
  <si>
    <r>
      <t xml:space="preserve">9. Overdrachts-kunstenaar:         </t>
    </r>
    <r>
      <rPr>
        <i/>
        <sz val="9"/>
        <color theme="1"/>
        <rFont val="Arial"/>
        <family val="2"/>
      </rPr>
      <t>‘De oefenstof zo kunnen overbrengen dat ieder kind enthousiast wordt voor sport en bewegen in welke vorm dan ook’</t>
    </r>
  </si>
  <si>
    <r>
      <t xml:space="preserve">10. Arrangementen: </t>
    </r>
    <r>
      <rPr>
        <i/>
        <sz val="9"/>
        <color theme="1"/>
        <rFont val="Arial"/>
        <family val="2"/>
      </rPr>
      <t>‘Leerzaam, uitdagend, makkelijk aanpasbaar, intensief en veilig (fysiek en mentaal)’</t>
    </r>
  </si>
  <si>
    <r>
      <t xml:space="preserve">11. Organiseren: </t>
    </r>
    <r>
      <rPr>
        <i/>
        <sz val="9"/>
        <color theme="1"/>
        <rFont val="Arial"/>
        <family val="2"/>
      </rPr>
      <t>Efficiënte en effectieve sport en bewegen situaties inrichten en aansturen</t>
    </r>
  </si>
  <si>
    <t>Score Keuze stage</t>
  </si>
  <si>
    <t>5 = goed</t>
  </si>
  <si>
    <t>2 = matig</t>
  </si>
  <si>
    <t>3 = voldoende</t>
  </si>
  <si>
    <t>4 = ruim voldoende</t>
  </si>
  <si>
    <t xml:space="preserve">Toelichting: </t>
  </si>
  <si>
    <t>Constateert tijdens een lesdeel een probleem, zoekt zelf naar oplossingen of overlegt over oplossingen en probeert deze (met middelen uit de omgeving) uit.</t>
  </si>
  <si>
    <t>http://blog.han.nl/aloprofessionals/</t>
  </si>
  <si>
    <t xml:space="preserve">Kolom A
Beoordelingscriterium
</t>
  </si>
  <si>
    <t xml:space="preserve">U vult per beoordelingscriterium  (m.u.v. 1 t/m 3) telkens twee scores in: 1 voor de voorgaande niveaus en 1 voor het huidige niveau. </t>
  </si>
  <si>
    <t xml:space="preserve">U vult per beoordelingscriterium (m.u.v. 1 t/m 3)  telkens twee scores in: 1 voor het voorgaande niveau en 1 voor het huidige niveau. </t>
  </si>
  <si>
    <t>Constateert tijdens een lesdeel een probleem, zoekt naar oplossingen en probeert deze (met middelen uit de omgeving) uit.</t>
  </si>
  <si>
    <t>Constateert tijdens een lesdeel een probleem, overlegt over oplossingen en probeert deze (met middelen uit de omgeving) uit.</t>
  </si>
  <si>
    <t>Heeft één of meerdere differentiaties mbv STROOM voorbereid en probeert deze (met middelen uit de omgeving) uit.</t>
  </si>
  <si>
    <t xml:space="preserve">U vult per beoordelingscriterium één score in. </t>
  </si>
  <si>
    <t>Kwantitatieve beoordeling</t>
  </si>
  <si>
    <t>Propedeuse</t>
  </si>
  <si>
    <t>Hoofdfase</t>
  </si>
  <si>
    <t>Cijfer</t>
  </si>
  <si>
    <t>Organiseert een uitdagende sportclinic of lessenreeks voor leerlingen tijdens de les SBO.</t>
  </si>
  <si>
    <t>Organiseert een toernooi tijdens of na de les SBO zo dat leerlingen naast de rol van uitvoerder ook andere rollen innemen zoals begeleider,  puntenteller, scheidsrechter, hulpverlener etc.</t>
  </si>
  <si>
    <t>Geen deelcijfer 1 of 2 aanwezig, eindbeoordeling gemiddeld minimaal 5,5</t>
  </si>
  <si>
    <t>Geen deelcijfer 1 aanwezig, eindbeoordeling gemiddeld minimaal 5,5</t>
  </si>
  <si>
    <t xml:space="preserve">U vult per beoordelingscriterium (m.u.v. 1 t/m 3) telkens twee scores in: één voor de voorgaande niveaus en één voor het huidige niveau. </t>
  </si>
  <si>
    <t xml:space="preserve">TUSSENBEOORDELING 
Graag in de witte cellen tips en tops noteren. 
In de gekleurde cel vult u de beoordeling(1t/m5) in. </t>
  </si>
  <si>
    <t xml:space="preserve">EINDBEOORDELING 
Graag in de witte cellen tips en tops noteren. 
In de gekleurde cel vult u de beoordeling(1t/m5) in. </t>
  </si>
  <si>
    <t xml:space="preserve">De 4e jaars stagiair(N4)  moet aan het einde van deze stage startbekwaam zijn. Daarom mag er geen enkele 'onvoldoende'(1) of 'matig'(2) gescoord worden. </t>
  </si>
  <si>
    <t xml:space="preserve">De derde jaars stagiair (N3) mag, om deze stage met een voldoende af te sluiten, geen enkele 'onvoldoende'(1) scoren en moet gemiddeld minimaal een 5,5 scoren als eindbeoordeling. </t>
  </si>
  <si>
    <t xml:space="preserve">De tweede jaars stagiar (N2) mag, om deze stage met een voldoende af te sluiten, geen enkele 'onvoldoende'(1) scoren en moet gemiddeld minimaal een 5,5 scoren als eindbeoordeling. </t>
  </si>
  <si>
    <t xml:space="preserve">De eerstejaars stagiar (N1) mag, om deze stage met een voldoende af te sluiten, geen enkele 'onvoldoende'(1) scoren en moet gemiddeld minimaal een 5,5 scoren als eindbeoordeling. </t>
  </si>
  <si>
    <t xml:space="preserve">Algemene feedback: </t>
  </si>
  <si>
    <r>
      <rPr>
        <b/>
        <u/>
        <sz val="10"/>
        <color theme="1"/>
        <rFont val="Arial"/>
        <family val="2"/>
      </rPr>
      <t>Algemene feedbac</t>
    </r>
    <r>
      <rPr>
        <b/>
        <sz val="10"/>
        <color theme="1"/>
        <rFont val="Arial"/>
        <family val="2"/>
      </rPr>
      <t>k</t>
    </r>
    <r>
      <rPr>
        <sz val="10"/>
        <color theme="1"/>
        <rFont val="Arial"/>
        <family val="2"/>
      </rPr>
      <t xml:space="preserve">: </t>
    </r>
  </si>
  <si>
    <r>
      <t>Algemene feedback:</t>
    </r>
    <r>
      <rPr>
        <sz val="10"/>
        <color theme="1"/>
        <rFont val="Arial"/>
        <family val="2"/>
      </rPr>
      <t xml:space="preserve"> </t>
    </r>
  </si>
  <si>
    <r>
      <t xml:space="preserve">Algemene Feedback: </t>
    </r>
    <r>
      <rPr>
        <sz val="10"/>
        <color theme="1"/>
        <rFont val="Arial"/>
        <family val="2"/>
      </rPr>
      <t xml:space="preserve">  </t>
    </r>
  </si>
  <si>
    <r>
      <t>Algemene feedback:</t>
    </r>
    <r>
      <rPr>
        <sz val="10"/>
        <color theme="1"/>
        <rFont val="Arial"/>
        <family val="2"/>
      </rPr>
      <t xml:space="preserve">  </t>
    </r>
  </si>
  <si>
    <r>
      <rPr>
        <b/>
        <u/>
        <sz val="10"/>
        <color theme="1"/>
        <rFont val="Arial"/>
        <family val="2"/>
      </rPr>
      <t>Algemene feedback</t>
    </r>
    <r>
      <rPr>
        <sz val="10"/>
        <color theme="1"/>
        <rFont val="Arial"/>
        <family val="2"/>
      </rPr>
      <t xml:space="preserve">:  </t>
    </r>
  </si>
  <si>
    <r>
      <t>Beste Collega,
Voor u ligt het studentvolgsysteem (SVS) van de HAN-ALO. Met dit systeem willen we de voortgang volgen van onze studenten in hun ontwikkeling tot docent sport-&amp; bewegingsonderwijs. Wij zijn blij dat u een belangrijke rol hierin wilt spelen. Daarvoor dank! 
Het SVS is opgebouwd uit meerdere werkbladen. Elke stage heeft een eigen werkblad. Op de HAN-ALO zijn er in totaal zeven stages en het laatste werkblad is een overzicht van alle stages (Zie de gekleurde tabs onderaan deze pagina). 
Van de student of van de contactpersoon van de HAN-ALO krijgt u te horen om welke stage het gaat en welk werkblad u in moet vullen. Als u het juiste werkblad opent, dan staan bovenaan de gegevens van de student, van de school en van u. Zou u dit aan kunnen vullen?
Daaronder staan in de linker kolom (A) alle 11 beoordelingscriteria. Afhankelijk van het niveau geeft u in totaal 11  (N1=propedeuse) of 19 beoordelingen (N2 t/m N4). De beoordelingen zijn verdeeld in een 5-puntsschaal. Bovenaan elk werkblad staan deze toegelicht. We zouden het prettig vinden als u uw beoordelingen toelicht. Dit kan in de witte cellen. 
Als u alle beoordelingen ingevuld hebt, verschijnt in de laatste cel een eindoordeel. U ziet daarnaast de minimale criteria staan om een voldoende te scoren. Deze criteria zijn afhankelijk van het niveau. 
Als de student niet voldoet, springt het programma op 'onvolledig'. 
We vragen u om halverwege de stage een tussenbeoordeling te geven, zodat de student weet waar hij/zij op dat moment staat. Daarna heeft hij/zij tot aan de eindbeoordeling voldoende tijd om zich te verbeteren. In het geval van een onvoldoende, willen we graag dat u zo spoedig mogelijk contact opneemt met de contactpersoon van de HAN-ALO. Als u in een eerder stadium twijfelt over het niveau, gelieve direct contact op te nemen. 
Voor alle overige informatie kunt u ons blog raadplegen:</t>
    </r>
    <r>
      <rPr>
        <i/>
        <sz val="11"/>
        <color rgb="FF00B0F0"/>
        <rFont val="Calibri"/>
        <family val="2"/>
        <scheme val="minor"/>
      </rPr>
      <t xml:space="preserve"> http://blog.han.nl/aloprofessionals/; </t>
    </r>
    <r>
      <rPr>
        <i/>
        <sz val="11"/>
        <rFont val="Calibri"/>
        <family val="2"/>
        <scheme val="minor"/>
      </rPr>
      <t xml:space="preserve">de link hiervan staat hieronder. </t>
    </r>
    <r>
      <rPr>
        <i/>
        <sz val="11"/>
        <color theme="1"/>
        <rFont val="Calibri"/>
        <family val="2"/>
        <scheme val="minor"/>
      </rPr>
      <t xml:space="preserve">
Rest ons niets meer dan u veel plezier toe te wensen in de begeleiding van jonge, enthousiaste mensen die ervoor kiezen om het mooiste beroep, wat er bestaat, te leren.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</si>
</sst>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5" x14ac:knownFonts="1">
    <font>
      <sz val="11"/>
      <color theme="1"/>
      <name val="Calibri"/>
      <family val="2"/>
      <scheme val="minor"/>
    </font>
    <font>
      <b/>
      <sz val="8"/>
      <color theme="1"/>
      <name val="Arial"/>
      <family val="2"/>
    </font>
    <font>
      <sz val="10"/>
      <color theme="1"/>
      <name val="Arial"/>
      <family val="2"/>
    </font>
    <font>
      <b/>
      <sz val="10"/>
      <color theme="1"/>
      <name val="Arial"/>
      <family val="2"/>
    </font>
    <font>
      <sz val="9"/>
      <color theme="1"/>
      <name val="Arial"/>
      <family val="2"/>
    </font>
    <font>
      <b/>
      <sz val="9"/>
      <color theme="1"/>
      <name val="Arial"/>
      <family val="2"/>
    </font>
    <font>
      <i/>
      <sz val="9"/>
      <color theme="1"/>
      <name val="Arial"/>
      <family val="2"/>
    </font>
    <font>
      <sz val="8"/>
      <color theme="1"/>
      <name val="Arial"/>
      <family val="2"/>
    </font>
    <font>
      <b/>
      <sz val="8"/>
      <name val="Arial"/>
      <family val="2"/>
    </font>
    <font>
      <sz val="9"/>
      <name val="Arial"/>
      <family val="2"/>
    </font>
    <font>
      <sz val="9"/>
      <color rgb="FFFF0000"/>
      <name val="Arial"/>
      <family val="2"/>
    </font>
    <font>
      <b/>
      <u/>
      <sz val="10"/>
      <color theme="1"/>
      <name val="Arial"/>
      <family val="2"/>
    </font>
    <font>
      <b/>
      <sz val="12"/>
      <name val="Arial"/>
      <family val="2"/>
    </font>
    <font>
      <sz val="12"/>
      <name val="Arial"/>
      <family val="2"/>
    </font>
    <font>
      <b/>
      <sz val="9"/>
      <name val="Arial"/>
      <family val="2"/>
    </font>
    <font>
      <sz val="9"/>
      <color rgb="FF000000"/>
      <name val="Arial"/>
      <family val="2"/>
    </font>
    <font>
      <b/>
      <sz val="11"/>
      <name val="Arial"/>
      <family val="2"/>
    </font>
    <font>
      <b/>
      <sz val="11"/>
      <color theme="1"/>
      <name val="Arial"/>
      <family val="2"/>
    </font>
    <font>
      <sz val="11"/>
      <color theme="1"/>
      <name val="Arial"/>
      <family val="2"/>
    </font>
    <font>
      <b/>
      <sz val="11"/>
      <color rgb="FFFF0000"/>
      <name val="Arial"/>
      <family val="2"/>
    </font>
    <font>
      <sz val="9"/>
      <color indexed="81"/>
      <name val="Tahoma"/>
      <family val="2"/>
    </font>
    <font>
      <b/>
      <sz val="9"/>
      <color indexed="81"/>
      <name val="Tahoma"/>
      <family val="2"/>
    </font>
    <font>
      <u/>
      <sz val="11"/>
      <color theme="10"/>
      <name val="Calibri"/>
      <family val="2"/>
      <scheme val="minor"/>
    </font>
    <font>
      <b/>
      <sz val="12"/>
      <color theme="1"/>
      <name val="Arial"/>
      <family val="2"/>
    </font>
    <font>
      <sz val="12"/>
      <color theme="1"/>
      <name val="Arial"/>
      <family val="2"/>
    </font>
    <font>
      <b/>
      <i/>
      <sz val="11"/>
      <color theme="1"/>
      <name val="Arial"/>
      <family val="2"/>
    </font>
    <font>
      <i/>
      <sz val="12"/>
      <name val="Arial"/>
      <family val="2"/>
    </font>
    <font>
      <i/>
      <sz val="12"/>
      <color theme="1"/>
      <name val="Arial"/>
      <family val="2"/>
    </font>
    <font>
      <i/>
      <sz val="11"/>
      <color theme="1"/>
      <name val="Calibri"/>
      <family val="2"/>
      <scheme val="minor"/>
    </font>
    <font>
      <i/>
      <sz val="11"/>
      <color rgb="FF00B0F0"/>
      <name val="Calibri"/>
      <family val="2"/>
      <scheme val="minor"/>
    </font>
    <font>
      <i/>
      <sz val="11"/>
      <name val="Calibri"/>
      <family val="2"/>
      <scheme val="minor"/>
    </font>
    <font>
      <sz val="8"/>
      <name val="Arial"/>
      <family val="2"/>
    </font>
    <font>
      <sz val="12"/>
      <color theme="1"/>
      <name val="Calibri"/>
      <family val="2"/>
      <scheme val="minor"/>
    </font>
    <font>
      <sz val="12"/>
      <name val="Calibri"/>
      <family val="2"/>
      <scheme val="minor"/>
    </font>
    <font>
      <u/>
      <sz val="12"/>
      <color theme="10"/>
      <name val="Calibri"/>
      <family val="2"/>
      <scheme val="minor"/>
    </font>
  </fonts>
  <fills count="8">
    <fill>
      <patternFill patternType="none"/>
    </fill>
    <fill>
      <patternFill patternType="gray125"/>
    </fill>
    <fill>
      <patternFill patternType="solid">
        <fgColor theme="8" tint="0.59999389629810485"/>
        <bgColor indexed="64"/>
      </patternFill>
    </fill>
    <fill>
      <patternFill patternType="solid">
        <fgColor theme="1" tint="0.499984740745262"/>
        <bgColor indexed="64"/>
      </patternFill>
    </fill>
    <fill>
      <patternFill patternType="solid">
        <fgColor rgb="FFFFFF00"/>
        <bgColor indexed="64"/>
      </patternFill>
    </fill>
    <fill>
      <patternFill patternType="solid">
        <fgColor rgb="FF92D050"/>
        <bgColor indexed="64"/>
      </patternFill>
    </fill>
    <fill>
      <patternFill patternType="solid">
        <fgColor rgb="FFB6DDE8"/>
        <bgColor indexed="64"/>
      </patternFill>
    </fill>
    <fill>
      <patternFill patternType="solid">
        <fgColor theme="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thin">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s>
  <cellStyleXfs count="2">
    <xf numFmtId="0" fontId="0" fillId="0" borderId="0"/>
    <xf numFmtId="0" fontId="22" fillId="0" borderId="0" applyNumberFormat="0" applyFill="0" applyBorder="0" applyAlignment="0" applyProtection="0"/>
  </cellStyleXfs>
  <cellXfs count="491">
    <xf numFmtId="0" fontId="0" fillId="0" borderId="0" xfId="0"/>
    <xf numFmtId="0" fontId="1" fillId="0" borderId="0" xfId="0" applyFont="1" applyBorder="1"/>
    <xf numFmtId="0" fontId="2" fillId="0" borderId="0" xfId="0" applyFont="1"/>
    <xf numFmtId="0" fontId="4" fillId="0" borderId="1" xfId="0" applyFont="1" applyBorder="1" applyAlignment="1">
      <alignment vertical="center" wrapText="1"/>
    </xf>
    <xf numFmtId="0" fontId="4" fillId="0" borderId="21" xfId="0" applyFont="1" applyBorder="1" applyAlignment="1">
      <alignment vertical="center" wrapText="1"/>
    </xf>
    <xf numFmtId="0" fontId="6" fillId="2" borderId="4" xfId="0" applyFont="1" applyFill="1" applyBorder="1" applyAlignment="1">
      <alignment vertical="center" wrapText="1"/>
    </xf>
    <xf numFmtId="0" fontId="6" fillId="0" borderId="4" xfId="0" applyFont="1" applyBorder="1" applyAlignment="1">
      <alignment horizontal="left" vertical="center" wrapText="1"/>
    </xf>
    <xf numFmtId="0" fontId="6" fillId="2" borderId="4"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4" fillId="0" borderId="1" xfId="0" applyFont="1" applyBorder="1" applyAlignment="1">
      <alignment horizontal="left" vertical="center" wrapText="1"/>
    </xf>
    <xf numFmtId="0" fontId="6" fillId="2" borderId="1" xfId="0" applyFont="1" applyFill="1" applyBorder="1" applyAlignment="1">
      <alignment vertical="center" wrapText="1"/>
    </xf>
    <xf numFmtId="0" fontId="6" fillId="2" borderId="23" xfId="0" applyFont="1" applyFill="1" applyBorder="1" applyAlignment="1">
      <alignment horizontal="left" vertical="center" wrapText="1"/>
    </xf>
    <xf numFmtId="0" fontId="7" fillId="0" borderId="0" xfId="0" applyFont="1"/>
    <xf numFmtId="0" fontId="2" fillId="0" borderId="0" xfId="0" applyFont="1" applyAlignment="1">
      <alignment wrapText="1"/>
    </xf>
    <xf numFmtId="0" fontId="1" fillId="0" borderId="0" xfId="0" applyFont="1"/>
    <xf numFmtId="0" fontId="7" fillId="0" borderId="0" xfId="0" applyFont="1" applyBorder="1"/>
    <xf numFmtId="0" fontId="4" fillId="0" borderId="16" xfId="0" applyFont="1" applyBorder="1" applyAlignment="1">
      <alignment horizontal="left" vertical="center" wrapText="1"/>
    </xf>
    <xf numFmtId="0" fontId="3" fillId="0" borderId="0" xfId="0" applyFont="1" applyBorder="1" applyAlignment="1">
      <alignment wrapText="1"/>
    </xf>
    <xf numFmtId="0" fontId="2" fillId="0" borderId="0" xfId="0" applyFont="1" applyBorder="1" applyAlignment="1">
      <alignment wrapText="1"/>
    </xf>
    <xf numFmtId="0" fontId="2" fillId="0" borderId="0" xfId="0" applyFont="1" applyBorder="1"/>
    <xf numFmtId="0" fontId="6" fillId="2" borderId="4"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3" fillId="0" borderId="0" xfId="0" applyFont="1" applyBorder="1" applyAlignment="1">
      <alignment horizontal="center" wrapText="1"/>
    </xf>
    <xf numFmtId="0" fontId="2" fillId="0" borderId="0" xfId="0" applyFont="1" applyBorder="1" applyAlignment="1">
      <alignment horizontal="center" wrapText="1"/>
    </xf>
    <xf numFmtId="0" fontId="2" fillId="0" borderId="0" xfId="0" applyFont="1" applyBorder="1" applyAlignment="1">
      <alignment horizontal="center"/>
    </xf>
    <xf numFmtId="0" fontId="2" fillId="0" borderId="0" xfId="0" applyFont="1" applyAlignment="1">
      <alignment horizontal="center" wrapText="1"/>
    </xf>
    <xf numFmtId="0" fontId="13" fillId="0" borderId="0" xfId="0" applyFont="1" applyBorder="1" applyAlignment="1">
      <alignment horizontal="center"/>
    </xf>
    <xf numFmtId="0" fontId="12" fillId="0" borderId="0" xfId="0" applyFont="1" applyBorder="1"/>
    <xf numFmtId="0" fontId="13" fillId="0" borderId="0" xfId="0" applyFont="1" applyBorder="1"/>
    <xf numFmtId="0" fontId="13" fillId="0" borderId="0" xfId="0" applyFont="1" applyBorder="1" applyAlignment="1" applyProtection="1">
      <protection locked="0"/>
    </xf>
    <xf numFmtId="0" fontId="3" fillId="0" borderId="0" xfId="0" applyFont="1" applyBorder="1" applyAlignment="1">
      <alignment wrapText="1"/>
    </xf>
    <xf numFmtId="0" fontId="2" fillId="0" borderId="0" xfId="0" applyFont="1" applyBorder="1" applyAlignment="1">
      <alignment wrapText="1"/>
    </xf>
    <xf numFmtId="0" fontId="2" fillId="0" borderId="0" xfId="0" applyFont="1" applyBorder="1"/>
    <xf numFmtId="0" fontId="12" fillId="0" borderId="0" xfId="0" applyFont="1" applyFill="1" applyBorder="1" applyAlignment="1">
      <alignment horizontal="center"/>
    </xf>
    <xf numFmtId="0" fontId="1" fillId="0" borderId="0" xfId="0" applyFont="1" applyFill="1" applyAlignment="1">
      <alignment horizontal="center"/>
    </xf>
    <xf numFmtId="0" fontId="1" fillId="0" borderId="0" xfId="0" applyFont="1" applyFill="1" applyBorder="1" applyAlignment="1">
      <alignment horizontal="center"/>
    </xf>
    <xf numFmtId="0" fontId="12" fillId="5" borderId="0" xfId="0" applyFont="1" applyFill="1" applyBorder="1" applyAlignment="1"/>
    <xf numFmtId="0" fontId="4" fillId="2" borderId="4" xfId="0" applyFont="1" applyFill="1" applyBorder="1" applyAlignment="1">
      <alignment vertical="center"/>
    </xf>
    <xf numFmtId="0" fontId="4" fillId="0" borderId="21" xfId="0" applyFont="1" applyBorder="1" applyAlignment="1">
      <alignment vertical="center"/>
    </xf>
    <xf numFmtId="0" fontId="4" fillId="0" borderId="1" xfId="0" applyFont="1" applyBorder="1" applyAlignment="1">
      <alignment vertical="center"/>
    </xf>
    <xf numFmtId="0" fontId="4" fillId="0" borderId="4" xfId="0" applyFont="1" applyBorder="1" applyAlignment="1">
      <alignment vertical="center"/>
    </xf>
    <xf numFmtId="0" fontId="4" fillId="0" borderId="23" xfId="0" applyFont="1" applyBorder="1" applyAlignment="1">
      <alignment vertical="center"/>
    </xf>
    <xf numFmtId="0" fontId="4" fillId="0" borderId="1" xfId="0" applyFont="1" applyFill="1" applyBorder="1" applyAlignment="1">
      <alignment vertical="center"/>
    </xf>
    <xf numFmtId="0" fontId="4" fillId="0" borderId="23" xfId="0" applyFont="1" applyFill="1" applyBorder="1" applyAlignment="1">
      <alignment vertical="center"/>
    </xf>
    <xf numFmtId="0" fontId="4" fillId="2" borderId="1" xfId="0" applyFont="1" applyFill="1" applyBorder="1" applyAlignment="1">
      <alignment vertical="center"/>
    </xf>
    <xf numFmtId="0" fontId="4" fillId="0" borderId="23" xfId="0" applyFont="1" applyBorder="1" applyAlignment="1">
      <alignment horizontal="left" vertical="center" wrapText="1"/>
    </xf>
    <xf numFmtId="0" fontId="5" fillId="0" borderId="12" xfId="0" applyFont="1" applyBorder="1" applyAlignment="1">
      <alignment vertical="center"/>
    </xf>
    <xf numFmtId="0" fontId="5" fillId="0" borderId="12" xfId="0" applyFont="1" applyBorder="1" applyAlignment="1">
      <alignment vertical="center" wrapText="1"/>
    </xf>
    <xf numFmtId="0" fontId="4" fillId="0" borderId="5" xfId="0" applyFont="1" applyBorder="1" applyAlignment="1">
      <alignment horizontal="left" vertical="center" wrapText="1"/>
    </xf>
    <xf numFmtId="0" fontId="4" fillId="0" borderId="23" xfId="0" applyFont="1" applyFill="1" applyBorder="1" applyAlignment="1">
      <alignment horizontal="left" vertical="center" wrapText="1"/>
    </xf>
    <xf numFmtId="0" fontId="4" fillId="0" borderId="21" xfId="0" applyFont="1" applyBorder="1" applyAlignment="1">
      <alignment horizontal="left" vertical="center" wrapText="1"/>
    </xf>
    <xf numFmtId="0" fontId="15" fillId="0" borderId="23"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5" xfId="0" applyFont="1" applyFill="1" applyBorder="1" applyAlignment="1">
      <alignment horizontal="left" vertical="center" wrapText="1"/>
    </xf>
    <xf numFmtId="0" fontId="5" fillId="0" borderId="26" xfId="0" applyFont="1" applyBorder="1" applyAlignment="1">
      <alignment vertical="center"/>
    </xf>
    <xf numFmtId="0" fontId="5" fillId="0" borderId="27" xfId="0" applyFont="1" applyBorder="1" applyAlignment="1">
      <alignment vertical="center" wrapText="1"/>
    </xf>
    <xf numFmtId="0" fontId="4" fillId="0" borderId="5" xfId="0" applyFont="1" applyBorder="1" applyAlignment="1">
      <alignment vertical="center" wrapText="1"/>
    </xf>
    <xf numFmtId="0" fontId="4" fillId="2" borderId="23" xfId="0" applyFont="1" applyFill="1" applyBorder="1" applyAlignment="1">
      <alignment vertical="center"/>
    </xf>
    <xf numFmtId="0" fontId="2" fillId="0" borderId="25" xfId="0" applyFont="1" applyBorder="1" applyAlignment="1">
      <alignment vertical="top"/>
    </xf>
    <xf numFmtId="0" fontId="2" fillId="0" borderId="14" xfId="0" applyFont="1" applyBorder="1" applyAlignment="1" applyProtection="1">
      <alignment vertical="top"/>
      <protection locked="0"/>
    </xf>
    <xf numFmtId="0" fontId="3" fillId="0" borderId="0" xfId="0" applyFont="1" applyBorder="1" applyAlignment="1">
      <alignment horizontal="center" wrapText="1"/>
    </xf>
    <xf numFmtId="0" fontId="2" fillId="0" borderId="0" xfId="0" applyFont="1" applyBorder="1"/>
    <xf numFmtId="1" fontId="0" fillId="0" borderId="0" xfId="0" applyNumberFormat="1"/>
    <xf numFmtId="0" fontId="2" fillId="0" borderId="0" xfId="0" applyFont="1" applyBorder="1" applyAlignment="1">
      <alignment wrapText="1"/>
    </xf>
    <xf numFmtId="0" fontId="2" fillId="0" borderId="0" xfId="0" applyFont="1" applyBorder="1"/>
    <xf numFmtId="0" fontId="2" fillId="0" borderId="0" xfId="0" applyFont="1" applyBorder="1" applyAlignment="1">
      <alignment horizontal="center"/>
    </xf>
    <xf numFmtId="0" fontId="3" fillId="0" borderId="0" xfId="0" applyFont="1" applyBorder="1" applyAlignment="1">
      <alignment horizontal="center" wrapText="1"/>
    </xf>
    <xf numFmtId="0" fontId="2" fillId="0" borderId="0" xfId="0" applyFont="1" applyBorder="1" applyAlignment="1">
      <alignment horizontal="center" wrapText="1"/>
    </xf>
    <xf numFmtId="0" fontId="4" fillId="0" borderId="15" xfId="0" applyFont="1" applyBorder="1" applyAlignment="1">
      <alignment vertical="center" wrapText="1"/>
    </xf>
    <xf numFmtId="0" fontId="4" fillId="0" borderId="18" xfId="0" applyFont="1" applyBorder="1" applyAlignment="1">
      <alignment vertical="center" wrapText="1"/>
    </xf>
    <xf numFmtId="0" fontId="3" fillId="0" borderId="0" xfId="0" applyFont="1" applyBorder="1" applyAlignment="1">
      <alignment horizontal="center" wrapText="1"/>
    </xf>
    <xf numFmtId="0" fontId="2" fillId="0" borderId="0" xfId="0" applyFont="1" applyBorder="1" applyAlignment="1">
      <alignment horizontal="center" wrapText="1"/>
    </xf>
    <xf numFmtId="0" fontId="2" fillId="0" borderId="0" xfId="0" applyFont="1" applyBorder="1" applyAlignment="1">
      <alignment horizontal="center"/>
    </xf>
    <xf numFmtId="0" fontId="18" fillId="0" borderId="0" xfId="0" applyFont="1" applyAlignment="1">
      <alignment vertical="center"/>
    </xf>
    <xf numFmtId="0" fontId="4" fillId="0" borderId="0" xfId="0" applyFont="1" applyAlignment="1">
      <alignment vertical="center"/>
    </xf>
    <xf numFmtId="164" fontId="14" fillId="0" borderId="16" xfId="0" applyNumberFormat="1" applyFont="1" applyBorder="1" applyAlignment="1" applyProtection="1">
      <alignment vertical="center"/>
      <protection locked="0"/>
    </xf>
    <xf numFmtId="0" fontId="10" fillId="0" borderId="17" xfId="0" applyFont="1" applyBorder="1" applyAlignment="1" applyProtection="1">
      <alignment vertical="center"/>
      <protection locked="0"/>
    </xf>
    <xf numFmtId="0" fontId="4" fillId="0" borderId="2" xfId="0" applyFont="1" applyBorder="1" applyAlignment="1" applyProtection="1">
      <alignment vertical="center"/>
      <protection locked="0"/>
    </xf>
    <xf numFmtId="164" fontId="14" fillId="0" borderId="1" xfId="0" applyNumberFormat="1" applyFont="1" applyBorder="1" applyAlignment="1" applyProtection="1">
      <alignment vertical="center"/>
      <protection locked="0"/>
    </xf>
    <xf numFmtId="164" fontId="14" fillId="2" borderId="4" xfId="0" applyNumberFormat="1" applyFont="1" applyFill="1" applyBorder="1" applyAlignment="1">
      <alignment horizontal="center" vertical="center"/>
    </xf>
    <xf numFmtId="164" fontId="14" fillId="2" borderId="4" xfId="0" applyNumberFormat="1" applyFont="1" applyFill="1" applyBorder="1" applyAlignment="1">
      <alignment vertical="center"/>
    </xf>
    <xf numFmtId="164" fontId="14" fillId="0" borderId="21" xfId="0" applyNumberFormat="1" applyFont="1" applyBorder="1" applyAlignment="1" applyProtection="1">
      <alignment vertical="center"/>
      <protection locked="0"/>
    </xf>
    <xf numFmtId="0" fontId="4" fillId="0" borderId="22" xfId="0" applyFont="1" applyFill="1" applyBorder="1" applyAlignment="1" applyProtection="1">
      <alignment vertical="center"/>
      <protection locked="0"/>
    </xf>
    <xf numFmtId="0" fontId="4" fillId="0" borderId="0" xfId="0" applyFont="1" applyAlignment="1">
      <alignment horizontal="center" vertical="center"/>
    </xf>
    <xf numFmtId="0" fontId="4" fillId="0" borderId="17" xfId="0" applyFont="1" applyBorder="1" applyAlignment="1" applyProtection="1">
      <alignment vertical="center"/>
      <protection locked="0"/>
    </xf>
    <xf numFmtId="164" fontId="14" fillId="0" borderId="23" xfId="0" applyNumberFormat="1"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0" xfId="0" applyFont="1" applyBorder="1" applyAlignment="1">
      <alignment vertical="center"/>
    </xf>
    <xf numFmtId="0" fontId="5" fillId="0" borderId="11" xfId="0" applyFont="1" applyBorder="1" applyAlignment="1">
      <alignment vertical="center"/>
    </xf>
    <xf numFmtId="164" fontId="14" fillId="0" borderId="12" xfId="0" applyNumberFormat="1" applyFont="1" applyBorder="1" applyAlignment="1">
      <alignment vertical="center" wrapText="1"/>
    </xf>
    <xf numFmtId="164" fontId="14" fillId="0" borderId="13" xfId="0" applyNumberFormat="1" applyFont="1" applyBorder="1" applyAlignment="1">
      <alignment vertical="center" wrapText="1"/>
    </xf>
    <xf numFmtId="164" fontId="14" fillId="0" borderId="5" xfId="0" applyNumberFormat="1" applyFont="1" applyBorder="1" applyAlignment="1" applyProtection="1">
      <alignment vertical="center"/>
      <protection locked="0"/>
    </xf>
    <xf numFmtId="0" fontId="4" fillId="0" borderId="6" xfId="0" applyFont="1" applyBorder="1" applyAlignment="1" applyProtection="1">
      <alignment vertical="center"/>
      <protection locked="0"/>
    </xf>
    <xf numFmtId="164" fontId="14" fillId="3" borderId="16" xfId="0" applyNumberFormat="1" applyFont="1" applyFill="1" applyBorder="1" applyAlignment="1">
      <alignment vertical="center"/>
    </xf>
    <xf numFmtId="164" fontId="14" fillId="0" borderId="16" xfId="0" applyNumberFormat="1" applyFont="1" applyBorder="1" applyAlignment="1">
      <alignment vertical="center"/>
    </xf>
    <xf numFmtId="164" fontId="14" fillId="3" borderId="4" xfId="0" applyNumberFormat="1" applyFont="1" applyFill="1" applyBorder="1" applyAlignment="1">
      <alignment vertical="center"/>
    </xf>
    <xf numFmtId="164" fontId="14" fillId="3" borderId="23" xfId="0" applyNumberFormat="1" applyFont="1" applyFill="1" applyBorder="1" applyAlignment="1">
      <alignment vertical="center"/>
    </xf>
    <xf numFmtId="164" fontId="14" fillId="0" borderId="23" xfId="0" applyNumberFormat="1" applyFont="1" applyBorder="1" applyAlignment="1">
      <alignment vertical="center"/>
    </xf>
    <xf numFmtId="164" fontId="14" fillId="3" borderId="5" xfId="0" applyNumberFormat="1" applyFont="1" applyFill="1" applyBorder="1" applyAlignment="1">
      <alignment vertical="center"/>
    </xf>
    <xf numFmtId="164" fontId="14" fillId="0" borderId="5" xfId="0" applyNumberFormat="1" applyFont="1" applyBorder="1" applyAlignment="1">
      <alignment vertical="center"/>
    </xf>
    <xf numFmtId="164" fontId="14" fillId="3" borderId="9" xfId="0" applyNumberFormat="1" applyFont="1" applyFill="1" applyBorder="1" applyAlignment="1">
      <alignment vertical="center"/>
    </xf>
    <xf numFmtId="164" fontId="14" fillId="0" borderId="9" xfId="0" applyNumberFormat="1" applyFont="1" applyBorder="1" applyAlignment="1">
      <alignment vertical="center"/>
    </xf>
    <xf numFmtId="0" fontId="4" fillId="0" borderId="10" xfId="0" applyFont="1" applyBorder="1" applyAlignment="1" applyProtection="1">
      <alignment vertical="center"/>
      <protection locked="0"/>
    </xf>
    <xf numFmtId="0" fontId="4" fillId="0" borderId="1" xfId="0" applyFont="1" applyBorder="1" applyAlignment="1" applyProtection="1">
      <alignment vertical="center"/>
      <protection locked="0"/>
    </xf>
    <xf numFmtId="164" fontId="14" fillId="3" borderId="12" xfId="0" applyNumberFormat="1" applyFont="1" applyFill="1" applyBorder="1" applyAlignment="1">
      <alignment vertical="center"/>
    </xf>
    <xf numFmtId="164" fontId="14" fillId="3" borderId="13" xfId="0" applyNumberFormat="1" applyFont="1" applyFill="1" applyBorder="1" applyAlignment="1">
      <alignment vertical="center"/>
    </xf>
    <xf numFmtId="164" fontId="14" fillId="3" borderId="28" xfId="0" applyNumberFormat="1" applyFont="1" applyFill="1" applyBorder="1" applyAlignment="1">
      <alignment vertical="center"/>
    </xf>
    <xf numFmtId="164" fontId="14" fillId="3" borderId="1" xfId="0" applyNumberFormat="1" applyFont="1" applyFill="1" applyBorder="1" applyAlignment="1">
      <alignment vertical="center"/>
    </xf>
    <xf numFmtId="164" fontId="14" fillId="0" borderId="1" xfId="0" applyNumberFormat="1" applyFont="1" applyBorder="1" applyAlignment="1">
      <alignment vertical="center"/>
    </xf>
    <xf numFmtId="0" fontId="4" fillId="0" borderId="1" xfId="0" applyFont="1" applyFill="1" applyBorder="1" applyAlignment="1">
      <alignment horizontal="center" vertical="center" wrapText="1"/>
    </xf>
    <xf numFmtId="0" fontId="4" fillId="0" borderId="23" xfId="0" applyFont="1" applyFill="1" applyBorder="1" applyAlignment="1">
      <alignment horizontal="center" vertical="center" wrapText="1"/>
    </xf>
    <xf numFmtId="164" fontId="14" fillId="2" borderId="23" xfId="0" applyNumberFormat="1" applyFont="1" applyFill="1" applyBorder="1" applyAlignment="1">
      <alignment vertical="center"/>
    </xf>
    <xf numFmtId="164" fontId="16" fillId="4" borderId="31" xfId="0" applyNumberFormat="1" applyFont="1" applyFill="1" applyBorder="1" applyAlignment="1">
      <alignment vertical="center"/>
    </xf>
    <xf numFmtId="0" fontId="17" fillId="0" borderId="34" xfId="0" applyFont="1" applyBorder="1" applyAlignment="1">
      <alignment vertical="center"/>
    </xf>
    <xf numFmtId="0" fontId="17" fillId="2" borderId="4" xfId="0" applyFont="1" applyFill="1" applyBorder="1" applyAlignment="1">
      <alignment vertical="center"/>
    </xf>
    <xf numFmtId="0" fontId="19" fillId="2" borderId="4" xfId="0" applyFont="1" applyFill="1" applyBorder="1" applyAlignment="1">
      <alignment vertical="center" wrapText="1"/>
    </xf>
    <xf numFmtId="0" fontId="19" fillId="2" borderId="19" xfId="0" applyFont="1" applyFill="1" applyBorder="1" applyAlignment="1">
      <alignment vertical="center" wrapText="1"/>
    </xf>
    <xf numFmtId="0" fontId="17" fillId="2" borderId="32" xfId="0" applyFont="1" applyFill="1" applyBorder="1" applyAlignment="1">
      <alignment horizontal="center" vertical="center"/>
    </xf>
    <xf numFmtId="0" fontId="17" fillId="2" borderId="37" xfId="0" applyFont="1" applyFill="1" applyBorder="1" applyAlignment="1">
      <alignment vertical="center" wrapText="1"/>
    </xf>
    <xf numFmtId="0" fontId="5" fillId="0" borderId="15" xfId="0" applyFont="1" applyBorder="1" applyAlignment="1">
      <alignment vertical="center" wrapText="1"/>
    </xf>
    <xf numFmtId="0" fontId="5" fillId="0" borderId="18" xfId="0" applyFont="1" applyBorder="1" applyAlignment="1">
      <alignment vertical="center" wrapText="1"/>
    </xf>
    <xf numFmtId="0" fontId="4" fillId="0" borderId="19" xfId="0" applyFont="1" applyBorder="1" applyAlignment="1" applyProtection="1">
      <alignment vertical="center"/>
      <protection locked="0"/>
    </xf>
    <xf numFmtId="0" fontId="4" fillId="0" borderId="4" xfId="0" applyFont="1" applyBorder="1" applyAlignment="1" applyProtection="1">
      <alignment vertical="center"/>
      <protection locked="0"/>
    </xf>
    <xf numFmtId="0" fontId="5" fillId="0" borderId="14" xfId="0" applyFont="1" applyBorder="1" applyAlignment="1" applyProtection="1">
      <alignment vertical="center"/>
      <protection locked="0"/>
    </xf>
    <xf numFmtId="0" fontId="4" fillId="0" borderId="2" xfId="0" applyFont="1" applyFill="1" applyBorder="1" applyAlignment="1" applyProtection="1">
      <alignment vertical="center"/>
      <protection locked="0"/>
    </xf>
    <xf numFmtId="0" fontId="4" fillId="0" borderId="0" xfId="0" applyFont="1" applyAlignment="1" applyProtection="1">
      <alignment vertical="center"/>
      <protection locked="0"/>
    </xf>
    <xf numFmtId="0" fontId="4" fillId="0" borderId="29" xfId="0" applyFont="1" applyBorder="1" applyAlignment="1" applyProtection="1">
      <alignment vertical="center"/>
      <protection locked="0"/>
    </xf>
    <xf numFmtId="0" fontId="18" fillId="0" borderId="14" xfId="0" applyFont="1" applyBorder="1" applyAlignment="1" applyProtection="1">
      <alignment vertical="center"/>
      <protection locked="0"/>
    </xf>
    <xf numFmtId="0" fontId="1" fillId="0" borderId="3" xfId="0" applyFont="1" applyBorder="1" applyAlignment="1" applyProtection="1">
      <alignment horizontal="center" wrapText="1"/>
    </xf>
    <xf numFmtId="0" fontId="2" fillId="0" borderId="0" xfId="0" applyFont="1" applyBorder="1" applyProtection="1"/>
    <xf numFmtId="0" fontId="2" fillId="0" borderId="0" xfId="0" applyFont="1" applyProtection="1"/>
    <xf numFmtId="0" fontId="1" fillId="0" borderId="39" xfId="0" applyFont="1" applyBorder="1" applyAlignment="1" applyProtection="1">
      <alignment horizontal="center" wrapText="1"/>
    </xf>
    <xf numFmtId="0" fontId="1" fillId="0" borderId="8" xfId="0" applyFont="1" applyBorder="1" applyAlignment="1" applyProtection="1">
      <alignment horizontal="center" wrapText="1"/>
    </xf>
    <xf numFmtId="0" fontId="1" fillId="0" borderId="9" xfId="0" applyFont="1" applyBorder="1" applyAlignment="1" applyProtection="1">
      <alignment horizontal="center" wrapText="1"/>
    </xf>
    <xf numFmtId="0" fontId="1" fillId="0" borderId="10" xfId="0" applyFont="1" applyBorder="1" applyAlignment="1" applyProtection="1">
      <alignment horizontal="center" wrapText="1"/>
    </xf>
    <xf numFmtId="0" fontId="17" fillId="0" borderId="34" xfId="0" applyFont="1" applyBorder="1" applyAlignment="1" applyProtection="1">
      <alignment vertical="center"/>
    </xf>
    <xf numFmtId="0" fontId="17" fillId="2" borderId="4" xfId="0" applyFont="1" applyFill="1" applyBorder="1" applyAlignment="1" applyProtection="1">
      <alignment vertical="center"/>
    </xf>
    <xf numFmtId="0" fontId="17" fillId="2" borderId="37" xfId="0" applyFont="1" applyFill="1" applyBorder="1" applyAlignment="1" applyProtection="1">
      <alignment vertical="center" wrapText="1"/>
    </xf>
    <xf numFmtId="0" fontId="19" fillId="2" borderId="11" xfId="0" applyFont="1" applyFill="1" applyBorder="1" applyAlignment="1" applyProtection="1">
      <alignment horizontal="center" vertical="center" wrapText="1"/>
    </xf>
    <xf numFmtId="0" fontId="19" fillId="2" borderId="12" xfId="0" applyFont="1" applyFill="1" applyBorder="1" applyAlignment="1" applyProtection="1">
      <alignment horizontal="center" vertical="center" wrapText="1"/>
    </xf>
    <xf numFmtId="0" fontId="19" fillId="2" borderId="13" xfId="0" applyFont="1" applyFill="1" applyBorder="1" applyAlignment="1" applyProtection="1">
      <alignment horizontal="center" vertical="center" wrapText="1"/>
    </xf>
    <xf numFmtId="0" fontId="18" fillId="0" borderId="0" xfId="0" applyFont="1" applyAlignment="1" applyProtection="1">
      <alignment vertical="center"/>
    </xf>
    <xf numFmtId="0" fontId="4" fillId="0" borderId="16" xfId="0" applyFont="1" applyBorder="1" applyAlignment="1" applyProtection="1">
      <alignment vertical="center"/>
    </xf>
    <xf numFmtId="0" fontId="4" fillId="0" borderId="16" xfId="0" applyFont="1" applyBorder="1" applyAlignment="1" applyProtection="1">
      <alignment horizontal="left" vertical="center" wrapText="1"/>
    </xf>
    <xf numFmtId="0" fontId="2" fillId="0" borderId="0" xfId="0" applyFont="1" applyAlignment="1" applyProtection="1">
      <alignment vertical="center"/>
    </xf>
    <xf numFmtId="0" fontId="4" fillId="0" borderId="1" xfId="0" applyFont="1" applyBorder="1" applyAlignment="1" applyProtection="1">
      <alignment vertical="center" wrapText="1"/>
    </xf>
    <xf numFmtId="0" fontId="4" fillId="2" borderId="4" xfId="0" applyFont="1" applyFill="1" applyBorder="1" applyAlignment="1" applyProtection="1">
      <alignment vertical="center"/>
    </xf>
    <xf numFmtId="0" fontId="6" fillId="2" borderId="4" xfId="0" applyFont="1" applyFill="1" applyBorder="1" applyAlignment="1" applyProtection="1">
      <alignment vertical="center" wrapText="1"/>
    </xf>
    <xf numFmtId="0" fontId="4" fillId="0" borderId="21" xfId="0" applyFont="1" applyBorder="1" applyAlignment="1" applyProtection="1">
      <alignment vertical="center"/>
    </xf>
    <xf numFmtId="0" fontId="4" fillId="0" borderId="21" xfId="0" applyFont="1" applyBorder="1" applyAlignment="1" applyProtection="1">
      <alignment vertical="center" wrapText="1"/>
    </xf>
    <xf numFmtId="0" fontId="4" fillId="0" borderId="9" xfId="0" applyFont="1" applyBorder="1" applyAlignment="1" applyProtection="1">
      <alignment vertical="center"/>
    </xf>
    <xf numFmtId="0" fontId="4" fillId="0" borderId="1" xfId="0" applyFont="1" applyBorder="1" applyAlignment="1" applyProtection="1">
      <alignment horizontal="left" vertical="center" wrapText="1"/>
    </xf>
    <xf numFmtId="0" fontId="4" fillId="0" borderId="23" xfId="0" applyFont="1" applyBorder="1" applyAlignment="1" applyProtection="1">
      <alignment horizontal="left" vertical="center" wrapText="1"/>
    </xf>
    <xf numFmtId="0" fontId="2" fillId="0" borderId="0" xfId="0" applyFont="1" applyBorder="1" applyAlignment="1" applyProtection="1">
      <alignment vertical="center"/>
    </xf>
    <xf numFmtId="0" fontId="5" fillId="0" borderId="11" xfId="0" applyFont="1" applyBorder="1" applyAlignment="1" applyProtection="1">
      <alignment vertical="center"/>
    </xf>
    <xf numFmtId="0" fontId="5" fillId="0" borderId="12" xfId="0" applyFont="1" applyBorder="1" applyAlignment="1" applyProtection="1">
      <alignment vertical="center"/>
    </xf>
    <xf numFmtId="0" fontId="5" fillId="0" borderId="12" xfId="0" applyFont="1" applyBorder="1" applyAlignment="1" applyProtection="1">
      <alignment vertical="center" wrapText="1"/>
    </xf>
    <xf numFmtId="0" fontId="4" fillId="0" borderId="5" xfId="0" applyFont="1" applyBorder="1" applyAlignment="1" applyProtection="1">
      <alignment vertical="center"/>
    </xf>
    <xf numFmtId="0" fontId="4" fillId="0" borderId="5" xfId="0" applyFont="1" applyBorder="1" applyAlignment="1" applyProtection="1">
      <alignment horizontal="left" vertical="center" wrapText="1"/>
    </xf>
    <xf numFmtId="0" fontId="4" fillId="0" borderId="1" xfId="0" applyFont="1" applyBorder="1" applyAlignment="1" applyProtection="1">
      <alignment vertical="center"/>
    </xf>
    <xf numFmtId="164" fontId="8" fillId="3" borderId="16" xfId="0" applyNumberFormat="1" applyFont="1" applyFill="1" applyBorder="1" applyAlignment="1" applyProtection="1">
      <alignment horizontal="center" vertical="center" wrapText="1"/>
    </xf>
    <xf numFmtId="164" fontId="8" fillId="3" borderId="4" xfId="0" applyNumberFormat="1" applyFont="1" applyFill="1" applyBorder="1" applyAlignment="1" applyProtection="1">
      <alignment horizontal="center" vertical="center" wrapText="1"/>
    </xf>
    <xf numFmtId="164" fontId="8" fillId="3" borderId="23" xfId="0" applyNumberFormat="1" applyFont="1" applyFill="1" applyBorder="1" applyAlignment="1" applyProtection="1">
      <alignment horizontal="center" vertical="center" wrapText="1"/>
    </xf>
    <xf numFmtId="0" fontId="4" fillId="0" borderId="23" xfId="0" applyFont="1" applyBorder="1" applyAlignment="1" applyProtection="1">
      <alignment vertical="center"/>
    </xf>
    <xf numFmtId="0" fontId="6" fillId="2" borderId="4" xfId="0" applyFont="1" applyFill="1" applyBorder="1" applyAlignment="1" applyProtection="1">
      <alignment horizontal="left" vertical="center" wrapText="1"/>
    </xf>
    <xf numFmtId="164" fontId="8" fillId="3" borderId="5" xfId="0" applyNumberFormat="1" applyFont="1" applyFill="1" applyBorder="1" applyAlignment="1" applyProtection="1">
      <alignment horizontal="center" vertical="center" wrapText="1"/>
    </xf>
    <xf numFmtId="0" fontId="4" fillId="0" borderId="23" xfId="0" applyFont="1" applyFill="1" applyBorder="1" applyAlignment="1" applyProtection="1">
      <alignment horizontal="left" vertical="center" wrapText="1"/>
    </xf>
    <xf numFmtId="164" fontId="8" fillId="3" borderId="9" xfId="0" applyNumberFormat="1" applyFont="1" applyFill="1" applyBorder="1" applyAlignment="1" applyProtection="1">
      <alignment horizontal="center" vertical="center" wrapText="1"/>
    </xf>
    <xf numFmtId="0" fontId="4" fillId="0" borderId="21" xfId="0" applyFont="1" applyBorder="1" applyAlignment="1" applyProtection="1">
      <alignment horizontal="left" vertical="center" wrapText="1"/>
    </xf>
    <xf numFmtId="0" fontId="4" fillId="0" borderId="1" xfId="0" applyFont="1" applyFill="1" applyBorder="1" applyAlignment="1" applyProtection="1">
      <alignment vertical="center"/>
    </xf>
    <xf numFmtId="0" fontId="4" fillId="0" borderId="23" xfId="0" applyFont="1" applyFill="1" applyBorder="1" applyAlignment="1" applyProtection="1">
      <alignment vertical="center"/>
    </xf>
    <xf numFmtId="0" fontId="15" fillId="0" borderId="23" xfId="0" applyFont="1" applyBorder="1" applyAlignment="1" applyProtection="1">
      <alignment horizontal="left" vertical="center" wrapText="1"/>
    </xf>
    <xf numFmtId="0" fontId="4" fillId="0" borderId="1"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164" fontId="8" fillId="3" borderId="11" xfId="0" applyNumberFormat="1" applyFont="1" applyFill="1" applyBorder="1" applyAlignment="1" applyProtection="1">
      <alignment horizontal="center" vertical="center" wrapText="1"/>
    </xf>
    <xf numFmtId="164" fontId="8" fillId="3" borderId="12" xfId="0" applyNumberFormat="1" applyFont="1" applyFill="1" applyBorder="1" applyAlignment="1" applyProtection="1">
      <alignment horizontal="center" vertical="center" wrapText="1"/>
    </xf>
    <xf numFmtId="164" fontId="8" fillId="3" borderId="13" xfId="0" applyNumberFormat="1" applyFont="1" applyFill="1" applyBorder="1" applyAlignment="1" applyProtection="1">
      <alignment horizontal="center" vertical="center" wrapText="1"/>
    </xf>
    <xf numFmtId="164" fontId="8" fillId="3" borderId="28" xfId="0" applyNumberFormat="1" applyFont="1" applyFill="1" applyBorder="1" applyAlignment="1" applyProtection="1">
      <alignment horizontal="center" vertical="center" wrapText="1"/>
    </xf>
    <xf numFmtId="0" fontId="5" fillId="0" borderId="26" xfId="0" applyFont="1" applyBorder="1" applyAlignment="1" applyProtection="1">
      <alignment vertical="center"/>
    </xf>
    <xf numFmtId="0" fontId="5" fillId="0" borderId="27" xfId="0" applyFont="1" applyBorder="1" applyAlignment="1" applyProtection="1">
      <alignment vertical="center" wrapText="1"/>
    </xf>
    <xf numFmtId="0" fontId="4" fillId="0" borderId="5" xfId="0" applyFont="1" applyFill="1" applyBorder="1" applyAlignment="1" applyProtection="1">
      <alignment vertical="center"/>
    </xf>
    <xf numFmtId="0" fontId="4" fillId="0" borderId="5" xfId="0" applyFont="1" applyBorder="1" applyAlignment="1" applyProtection="1">
      <alignment vertical="center" wrapText="1"/>
    </xf>
    <xf numFmtId="0" fontId="4" fillId="2" borderId="1" xfId="0" applyFont="1" applyFill="1" applyBorder="1" applyAlignment="1" applyProtection="1">
      <alignment vertical="center"/>
    </xf>
    <xf numFmtId="164" fontId="8" fillId="3" borderId="1" xfId="0" applyNumberFormat="1" applyFont="1" applyFill="1" applyBorder="1" applyAlignment="1" applyProtection="1">
      <alignment horizontal="center" vertical="center" wrapText="1"/>
    </xf>
    <xf numFmtId="0" fontId="4" fillId="2" borderId="23" xfId="0" applyFont="1" applyFill="1" applyBorder="1" applyAlignment="1" applyProtection="1">
      <alignment vertical="center"/>
    </xf>
    <xf numFmtId="164" fontId="16" fillId="0" borderId="16" xfId="0" applyNumberFormat="1" applyFont="1" applyBorder="1" applyAlignment="1" applyProtection="1">
      <alignment horizontal="center" vertical="center" wrapText="1"/>
    </xf>
    <xf numFmtId="0" fontId="7" fillId="0" borderId="0" xfId="0" applyFont="1" applyBorder="1" applyProtection="1"/>
    <xf numFmtId="0" fontId="2" fillId="0" borderId="0" xfId="0" applyFont="1" applyBorder="1" applyAlignment="1" applyProtection="1">
      <alignment wrapText="1"/>
    </xf>
    <xf numFmtId="0" fontId="1" fillId="0" borderId="0" xfId="0" applyFont="1" applyBorder="1" applyAlignment="1" applyProtection="1">
      <alignment horizontal="center" wrapText="1"/>
    </xf>
    <xf numFmtId="0" fontId="3" fillId="0" borderId="0" xfId="0" applyFont="1" applyBorder="1" applyAlignment="1" applyProtection="1">
      <alignment horizontal="center" vertical="top" wrapText="1"/>
    </xf>
    <xf numFmtId="0" fontId="7" fillId="0" borderId="0" xfId="0" applyFont="1" applyProtection="1"/>
    <xf numFmtId="0" fontId="2" fillId="0" borderId="0" xfId="0" applyFont="1" applyAlignment="1" applyProtection="1">
      <alignment wrapText="1"/>
    </xf>
    <xf numFmtId="0" fontId="1" fillId="0" borderId="0" xfId="0" applyFont="1" applyAlignment="1" applyProtection="1">
      <alignment horizontal="center" wrapText="1"/>
    </xf>
    <xf numFmtId="0" fontId="3" fillId="0" borderId="0" xfId="0" applyFont="1" applyBorder="1" applyAlignment="1" applyProtection="1">
      <alignment horizontal="center" wrapText="1"/>
    </xf>
    <xf numFmtId="0" fontId="2" fillId="0" borderId="0" xfId="0" applyFont="1" applyBorder="1" applyAlignment="1" applyProtection="1">
      <alignment wrapText="1"/>
    </xf>
    <xf numFmtId="0" fontId="2" fillId="0" borderId="0" xfId="0" applyFont="1" applyBorder="1" applyAlignment="1" applyProtection="1">
      <alignment horizontal="center" wrapText="1"/>
    </xf>
    <xf numFmtId="0" fontId="2" fillId="0" borderId="0" xfId="0" applyFont="1" applyBorder="1" applyProtection="1"/>
    <xf numFmtId="0" fontId="4" fillId="6" borderId="16" xfId="0" applyFont="1" applyFill="1" applyBorder="1" applyAlignment="1" applyProtection="1">
      <alignment horizontal="center" vertical="center" wrapText="1"/>
    </xf>
    <xf numFmtId="0" fontId="12" fillId="5" borderId="0" xfId="0" applyFont="1" applyFill="1" applyBorder="1" applyAlignment="1" applyProtection="1"/>
    <xf numFmtId="0" fontId="13" fillId="0" borderId="0" xfId="0" applyFont="1" applyBorder="1" applyProtection="1"/>
    <xf numFmtId="0" fontId="12" fillId="0" borderId="0" xfId="0" applyFont="1" applyBorder="1" applyProtection="1"/>
    <xf numFmtId="164" fontId="14" fillId="0" borderId="16" xfId="0" applyNumberFormat="1" applyFont="1" applyBorder="1" applyAlignment="1" applyProtection="1">
      <alignment vertical="center"/>
    </xf>
    <xf numFmtId="0" fontId="4" fillId="0" borderId="0" xfId="0" applyFont="1" applyAlignment="1" applyProtection="1">
      <alignment vertical="center"/>
    </xf>
    <xf numFmtId="0" fontId="4" fillId="0" borderId="1" xfId="0" applyFont="1" applyBorder="1" applyAlignment="1" applyProtection="1">
      <alignment horizontal="center" vertical="center" wrapText="1"/>
    </xf>
    <xf numFmtId="164" fontId="14" fillId="0" borderId="1" xfId="0" applyNumberFormat="1" applyFont="1" applyBorder="1" applyAlignment="1" applyProtection="1">
      <alignment vertical="center"/>
    </xf>
    <xf numFmtId="0" fontId="6" fillId="6" borderId="4" xfId="0" applyFont="1" applyFill="1" applyBorder="1" applyAlignment="1" applyProtection="1">
      <alignment vertical="center" wrapText="1"/>
    </xf>
    <xf numFmtId="164" fontId="14" fillId="2" borderId="4" xfId="0" applyNumberFormat="1" applyFont="1" applyFill="1" applyBorder="1" applyAlignment="1" applyProtection="1">
      <alignment vertical="center"/>
    </xf>
    <xf numFmtId="0" fontId="4" fillId="0" borderId="0" xfId="0" applyFont="1" applyAlignment="1" applyProtection="1">
      <alignment horizontal="center" vertical="center"/>
    </xf>
    <xf numFmtId="164" fontId="14" fillId="0" borderId="23" xfId="0" applyNumberFormat="1" applyFont="1" applyBorder="1" applyAlignment="1" applyProtection="1">
      <alignment vertical="center"/>
    </xf>
    <xf numFmtId="0" fontId="4" fillId="0" borderId="0" xfId="0" applyFont="1" applyBorder="1" applyAlignment="1" applyProtection="1">
      <alignment vertical="center"/>
    </xf>
    <xf numFmtId="164" fontId="14" fillId="0" borderId="12" xfId="0" applyNumberFormat="1" applyFont="1" applyBorder="1" applyAlignment="1" applyProtection="1">
      <alignment vertical="center" wrapText="1"/>
    </xf>
    <xf numFmtId="164" fontId="14" fillId="0" borderId="5" xfId="0" applyNumberFormat="1" applyFont="1" applyBorder="1" applyAlignment="1" applyProtection="1">
      <alignment vertical="center"/>
    </xf>
    <xf numFmtId="164" fontId="14" fillId="3" borderId="16" xfId="0" applyNumberFormat="1" applyFont="1" applyFill="1" applyBorder="1" applyAlignment="1" applyProtection="1">
      <alignment vertical="center"/>
    </xf>
    <xf numFmtId="0" fontId="6" fillId="2" borderId="4" xfId="0" applyFont="1" applyFill="1" applyBorder="1" applyAlignment="1" applyProtection="1">
      <alignment horizontal="center" vertical="center" wrapText="1"/>
    </xf>
    <xf numFmtId="164" fontId="14" fillId="3" borderId="4" xfId="0" applyNumberFormat="1" applyFont="1" applyFill="1" applyBorder="1" applyAlignment="1" applyProtection="1">
      <alignment vertical="center"/>
    </xf>
    <xf numFmtId="0" fontId="4" fillId="0" borderId="4" xfId="0" applyFont="1" applyBorder="1" applyAlignment="1" applyProtection="1">
      <alignment vertical="center"/>
    </xf>
    <xf numFmtId="0" fontId="6" fillId="0" borderId="4" xfId="0" applyFont="1" applyBorder="1" applyAlignment="1" applyProtection="1">
      <alignment horizontal="left" vertical="center" wrapText="1"/>
    </xf>
    <xf numFmtId="164" fontId="14" fillId="3" borderId="23" xfId="0" applyNumberFormat="1" applyFont="1" applyFill="1" applyBorder="1" applyAlignment="1" applyProtection="1">
      <alignment vertical="center"/>
    </xf>
    <xf numFmtId="164" fontId="14" fillId="3" borderId="5" xfId="0" applyNumberFormat="1" applyFont="1" applyFill="1" applyBorder="1" applyAlignment="1" applyProtection="1">
      <alignment vertical="center"/>
    </xf>
    <xf numFmtId="164" fontId="14" fillId="3" borderId="9" xfId="0" applyNumberFormat="1" applyFont="1" applyFill="1" applyBorder="1" applyAlignment="1" applyProtection="1">
      <alignment vertical="center"/>
    </xf>
    <xf numFmtId="164" fontId="14" fillId="0" borderId="9" xfId="0" applyNumberFormat="1" applyFont="1" applyBorder="1" applyAlignment="1" applyProtection="1">
      <alignment vertical="center"/>
    </xf>
    <xf numFmtId="0" fontId="6" fillId="2" borderId="19" xfId="0" applyFont="1" applyFill="1" applyBorder="1" applyAlignment="1" applyProtection="1">
      <alignment horizontal="left" vertical="center" wrapText="1"/>
    </xf>
    <xf numFmtId="164" fontId="14" fillId="3" borderId="12" xfId="0" applyNumberFormat="1" applyFont="1" applyFill="1" applyBorder="1" applyAlignment="1" applyProtection="1">
      <alignment vertical="center"/>
    </xf>
    <xf numFmtId="164" fontId="14" fillId="3" borderId="13" xfId="0" applyNumberFormat="1" applyFont="1" applyFill="1" applyBorder="1" applyAlignment="1" applyProtection="1">
      <alignment vertical="center"/>
    </xf>
    <xf numFmtId="164" fontId="14" fillId="3" borderId="28" xfId="0" applyNumberFormat="1" applyFont="1" applyFill="1" applyBorder="1" applyAlignment="1" applyProtection="1">
      <alignment vertical="center"/>
    </xf>
    <xf numFmtId="0" fontId="6" fillId="2" borderId="1" xfId="0" applyFont="1" applyFill="1" applyBorder="1" applyAlignment="1" applyProtection="1">
      <alignment vertical="center" wrapText="1"/>
    </xf>
    <xf numFmtId="0" fontId="6" fillId="2" borderId="23" xfId="0" applyFont="1" applyFill="1" applyBorder="1" applyAlignment="1" applyProtection="1">
      <alignment horizontal="center" vertical="center" wrapText="1"/>
    </xf>
    <xf numFmtId="164" fontId="14" fillId="3" borderId="1" xfId="0" applyNumberFormat="1" applyFont="1" applyFill="1" applyBorder="1" applyAlignment="1" applyProtection="1">
      <alignment vertical="center"/>
    </xf>
    <xf numFmtId="0" fontId="4" fillId="0" borderId="1" xfId="0" applyFont="1" applyFill="1" applyBorder="1" applyAlignment="1" applyProtection="1">
      <alignment horizontal="center" vertical="center" wrapText="1"/>
    </xf>
    <xf numFmtId="0" fontId="4" fillId="0" borderId="23" xfId="0" applyFont="1" applyFill="1" applyBorder="1" applyAlignment="1" applyProtection="1">
      <alignment horizontal="center" vertical="center" wrapText="1"/>
    </xf>
    <xf numFmtId="0" fontId="6" fillId="2" borderId="23" xfId="0" applyFont="1" applyFill="1" applyBorder="1" applyAlignment="1" applyProtection="1">
      <alignment horizontal="left" vertical="center" wrapText="1"/>
    </xf>
    <xf numFmtId="164" fontId="14" fillId="2" borderId="23" xfId="0" applyNumberFormat="1" applyFont="1" applyFill="1" applyBorder="1" applyAlignment="1" applyProtection="1">
      <alignment vertical="center"/>
    </xf>
    <xf numFmtId="164" fontId="16" fillId="4" borderId="31" xfId="0" applyNumberFormat="1" applyFont="1" applyFill="1" applyBorder="1" applyAlignment="1" applyProtection="1">
      <alignment vertical="center"/>
    </xf>
    <xf numFmtId="0" fontId="2" fillId="0" borderId="25" xfId="0" applyFont="1" applyBorder="1" applyAlignment="1" applyProtection="1">
      <alignment vertical="top"/>
    </xf>
    <xf numFmtId="0" fontId="2" fillId="0" borderId="0" xfId="0" applyFont="1" applyAlignment="1" applyProtection="1">
      <alignment horizontal="center" wrapText="1"/>
    </xf>
    <xf numFmtId="0" fontId="1" fillId="0" borderId="0" xfId="0" applyFo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0" fontId="1" fillId="0" borderId="0" xfId="0" applyFont="1" applyBorder="1" applyProtection="1"/>
    <xf numFmtId="0" fontId="1" fillId="0" borderId="0" xfId="0" applyFont="1" applyAlignment="1" applyProtection="1">
      <alignment horizontal="center"/>
    </xf>
    <xf numFmtId="164" fontId="14" fillId="0" borderId="41" xfId="0" applyNumberFormat="1" applyFont="1" applyBorder="1" applyAlignment="1" applyProtection="1">
      <alignment vertical="center"/>
    </xf>
    <xf numFmtId="164" fontId="14" fillId="0" borderId="29" xfId="0" applyNumberFormat="1" applyFont="1" applyBorder="1" applyAlignment="1" applyProtection="1">
      <alignment vertical="center"/>
    </xf>
    <xf numFmtId="164" fontId="14" fillId="2" borderId="35" xfId="0" applyNumberFormat="1" applyFont="1" applyFill="1" applyBorder="1" applyAlignment="1" applyProtection="1">
      <alignment vertical="center"/>
    </xf>
    <xf numFmtId="164" fontId="14" fillId="0" borderId="42" xfId="0" applyNumberFormat="1" applyFont="1" applyBorder="1" applyAlignment="1" applyProtection="1">
      <alignment vertical="center"/>
    </xf>
    <xf numFmtId="1" fontId="4" fillId="0" borderId="16" xfId="0" applyNumberFormat="1" applyFont="1" applyBorder="1" applyAlignment="1" applyProtection="1">
      <alignment horizontal="center" vertical="center" wrapText="1"/>
      <protection locked="0"/>
    </xf>
    <xf numFmtId="1" fontId="5" fillId="0" borderId="33" xfId="0" applyNumberFormat="1" applyFont="1" applyBorder="1" applyAlignment="1" applyProtection="1">
      <alignment horizontal="center" vertical="center" wrapText="1"/>
      <protection locked="0"/>
    </xf>
    <xf numFmtId="1" fontId="6" fillId="2" borderId="4" xfId="0" applyNumberFormat="1" applyFont="1" applyFill="1" applyBorder="1" applyAlignment="1" applyProtection="1">
      <alignment horizontal="center" vertical="center" wrapText="1"/>
      <protection locked="0"/>
    </xf>
    <xf numFmtId="1" fontId="6" fillId="0" borderId="4" xfId="0" applyNumberFormat="1" applyFont="1" applyBorder="1" applyAlignment="1" applyProtection="1">
      <alignment horizontal="center" vertical="center" wrapText="1"/>
      <protection locked="0"/>
    </xf>
    <xf numFmtId="1" fontId="4" fillId="0" borderId="23" xfId="0" applyNumberFormat="1" applyFont="1" applyBorder="1" applyAlignment="1" applyProtection="1">
      <alignment horizontal="center" vertical="center" wrapText="1"/>
      <protection locked="0"/>
    </xf>
    <xf numFmtId="1" fontId="4" fillId="0" borderId="9" xfId="0" applyNumberFormat="1" applyFont="1" applyBorder="1" applyAlignment="1" applyProtection="1">
      <alignment horizontal="center" vertical="center" wrapText="1"/>
      <protection locked="0"/>
    </xf>
    <xf numFmtId="1" fontId="4" fillId="0" borderId="9" xfId="0" applyNumberFormat="1" applyFont="1" applyFill="1" applyBorder="1" applyAlignment="1" applyProtection="1">
      <alignment horizontal="center" vertical="center" wrapText="1"/>
      <protection locked="0"/>
    </xf>
    <xf numFmtId="1" fontId="15" fillId="0" borderId="23" xfId="0" applyNumberFormat="1" applyFont="1" applyBorder="1" applyAlignment="1" applyProtection="1">
      <alignment horizontal="center" vertical="center" wrapText="1"/>
      <protection locked="0"/>
    </xf>
    <xf numFmtId="1" fontId="6" fillId="2" borderId="3" xfId="0" applyNumberFormat="1" applyFont="1" applyFill="1" applyBorder="1" applyAlignment="1" applyProtection="1">
      <alignment horizontal="center" vertical="center" wrapText="1"/>
      <protection locked="0"/>
    </xf>
    <xf numFmtId="1" fontId="5" fillId="0" borderId="3" xfId="0" applyNumberFormat="1" applyFont="1" applyBorder="1" applyAlignment="1" applyProtection="1">
      <alignment horizontal="center" vertical="center" wrapText="1"/>
      <protection locked="0"/>
    </xf>
    <xf numFmtId="1" fontId="4" fillId="0" borderId="16" xfId="0" applyNumberFormat="1" applyFont="1" applyFill="1" applyBorder="1" applyAlignment="1" applyProtection="1">
      <alignment horizontal="center" vertical="center" wrapText="1"/>
      <protection locked="0"/>
    </xf>
    <xf numFmtId="1" fontId="6" fillId="2" borderId="23" xfId="0" applyNumberFormat="1" applyFont="1" applyFill="1" applyBorder="1" applyAlignment="1" applyProtection="1">
      <alignment horizontal="center" vertical="center" wrapText="1"/>
      <protection locked="0"/>
    </xf>
    <xf numFmtId="0" fontId="4" fillId="0" borderId="9" xfId="0" applyFont="1" applyBorder="1" applyAlignment="1" applyProtection="1">
      <alignment vertical="center" wrapText="1"/>
    </xf>
    <xf numFmtId="164" fontId="14" fillId="0" borderId="43" xfId="0" applyNumberFormat="1" applyFont="1" applyBorder="1" applyAlignment="1" applyProtection="1">
      <alignment vertical="center"/>
    </xf>
    <xf numFmtId="164" fontId="14" fillId="0" borderId="40" xfId="0" applyNumberFormat="1" applyFont="1" applyBorder="1" applyAlignment="1" applyProtection="1">
      <alignment vertical="center"/>
    </xf>
    <xf numFmtId="164" fontId="14" fillId="0" borderId="44" xfId="0" applyNumberFormat="1" applyFont="1" applyBorder="1" applyAlignment="1" applyProtection="1">
      <alignment vertical="center" wrapText="1"/>
    </xf>
    <xf numFmtId="0" fontId="19" fillId="2" borderId="12" xfId="0" applyFont="1" applyFill="1" applyBorder="1" applyAlignment="1" applyProtection="1">
      <alignment vertical="center" wrapText="1"/>
    </xf>
    <xf numFmtId="0" fontId="19" fillId="2" borderId="13" xfId="0" applyFont="1" applyFill="1" applyBorder="1" applyAlignment="1" applyProtection="1">
      <alignment vertical="center" wrapText="1"/>
    </xf>
    <xf numFmtId="0" fontId="16" fillId="2" borderId="12" xfId="0" applyNumberFormat="1" applyFont="1" applyFill="1" applyBorder="1" applyAlignment="1" applyProtection="1">
      <alignment horizontal="center" vertical="center" wrapText="1"/>
      <protection locked="0"/>
    </xf>
    <xf numFmtId="0" fontId="16" fillId="2" borderId="33" xfId="0" applyNumberFormat="1" applyFont="1" applyFill="1" applyBorder="1" applyAlignment="1" applyProtection="1">
      <alignment horizontal="center" vertical="center" wrapText="1"/>
      <protection locked="0"/>
    </xf>
    <xf numFmtId="0" fontId="12" fillId="5" borderId="0" xfId="0" applyFont="1" applyFill="1" applyBorder="1" applyAlignment="1" applyProtection="1">
      <alignment horizontal="center"/>
    </xf>
    <xf numFmtId="0" fontId="4" fillId="0" borderId="9" xfId="0" applyFont="1" applyBorder="1" applyAlignment="1" applyProtection="1">
      <alignment vertical="center"/>
    </xf>
    <xf numFmtId="0" fontId="12" fillId="5" borderId="0" xfId="0" applyFont="1" applyFill="1" applyBorder="1" applyAlignment="1">
      <alignment horizontal="center"/>
    </xf>
    <xf numFmtId="164" fontId="16" fillId="0" borderId="45" xfId="0" applyNumberFormat="1" applyFont="1" applyFill="1" applyBorder="1" applyAlignment="1">
      <alignment horizontal="center" vertical="center"/>
    </xf>
    <xf numFmtId="0" fontId="12" fillId="5" borderId="36" xfId="0" applyFont="1" applyFill="1" applyBorder="1" applyAlignment="1">
      <alignment horizontal="center"/>
    </xf>
    <xf numFmtId="0" fontId="17" fillId="0" borderId="18" xfId="0" applyFont="1" applyBorder="1" applyAlignment="1" applyProtection="1">
      <alignment vertical="center"/>
    </xf>
    <xf numFmtId="0" fontId="17" fillId="2" borderId="26" xfId="0" applyFont="1" applyFill="1" applyBorder="1" applyAlignment="1" applyProtection="1">
      <alignment vertical="center"/>
    </xf>
    <xf numFmtId="0" fontId="17" fillId="0" borderId="18" xfId="0" applyFont="1" applyBorder="1" applyAlignment="1">
      <alignment vertical="center"/>
    </xf>
    <xf numFmtId="0" fontId="17" fillId="2" borderId="26" xfId="0" applyFont="1" applyFill="1" applyBorder="1" applyAlignment="1">
      <alignment vertical="center"/>
    </xf>
    <xf numFmtId="0" fontId="4" fillId="0" borderId="1" xfId="0" applyFont="1" applyBorder="1" applyAlignment="1">
      <alignment horizontal="center" vertical="center"/>
    </xf>
    <xf numFmtId="0" fontId="4" fillId="0" borderId="23" xfId="0" applyFont="1" applyBorder="1" applyAlignment="1">
      <alignment horizontal="center" vertical="center"/>
    </xf>
    <xf numFmtId="0" fontId="4" fillId="0" borderId="1" xfId="0" applyFont="1" applyFill="1" applyBorder="1" applyAlignment="1">
      <alignment horizontal="center" vertical="center"/>
    </xf>
    <xf numFmtId="0" fontId="4" fillId="0" borderId="23" xfId="0" applyFont="1" applyFill="1" applyBorder="1" applyAlignment="1">
      <alignment horizontal="center" vertical="center"/>
    </xf>
    <xf numFmtId="0" fontId="25" fillId="0" borderId="47" xfId="0" applyFont="1" applyFill="1" applyBorder="1" applyAlignment="1">
      <alignment horizontal="center" vertical="center" wrapText="1"/>
    </xf>
    <xf numFmtId="0" fontId="12" fillId="5" borderId="3" xfId="0" applyFont="1" applyFill="1" applyBorder="1" applyAlignment="1" applyProtection="1">
      <alignment horizontal="center"/>
    </xf>
    <xf numFmtId="0" fontId="17" fillId="0" borderId="18" xfId="0" applyFont="1" applyBorder="1" applyAlignment="1">
      <alignment horizontal="center" vertical="center" wrapText="1"/>
    </xf>
    <xf numFmtId="0" fontId="3" fillId="0" borderId="0" xfId="0" applyFont="1" applyBorder="1" applyAlignment="1" applyProtection="1">
      <alignment horizontal="center" wrapText="1"/>
    </xf>
    <xf numFmtId="0" fontId="2" fillId="0" borderId="0" xfId="0" applyFont="1" applyBorder="1" applyProtection="1"/>
    <xf numFmtId="0" fontId="2" fillId="0" borderId="0" xfId="0" applyFont="1" applyBorder="1" applyAlignment="1" applyProtection="1">
      <alignment wrapText="1"/>
    </xf>
    <xf numFmtId="0" fontId="4" fillId="0" borderId="9" xfId="0" applyFont="1" applyBorder="1" applyAlignment="1" applyProtection="1">
      <alignment vertical="center"/>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xf numFmtId="164" fontId="31" fillId="0" borderId="16" xfId="0" applyNumberFormat="1" applyFont="1" applyBorder="1" applyAlignment="1" applyProtection="1">
      <alignment horizontal="center" vertical="center" wrapText="1"/>
    </xf>
    <xf numFmtId="0" fontId="3" fillId="0" borderId="0" xfId="0" applyFont="1" applyBorder="1" applyAlignment="1">
      <alignment wrapText="1"/>
    </xf>
    <xf numFmtId="0" fontId="2" fillId="0" borderId="0" xfId="0" applyFont="1" applyBorder="1" applyAlignment="1">
      <alignment wrapText="1"/>
    </xf>
    <xf numFmtId="0" fontId="2" fillId="0" borderId="0" xfId="0" applyFont="1" applyBorder="1"/>
    <xf numFmtId="0" fontId="4" fillId="0" borderId="15" xfId="0" applyFont="1" applyBorder="1" applyAlignment="1">
      <alignment vertical="center" wrapText="1"/>
    </xf>
    <xf numFmtId="0" fontId="4" fillId="0" borderId="18" xfId="0" applyFont="1" applyBorder="1" applyAlignment="1">
      <alignment vertical="center" wrapText="1"/>
    </xf>
    <xf numFmtId="0" fontId="5" fillId="0" borderId="15" xfId="0" applyFont="1" applyBorder="1" applyAlignment="1">
      <alignment vertical="center" wrapText="1"/>
    </xf>
    <xf numFmtId="0" fontId="5" fillId="0" borderId="18" xfId="0" applyFont="1" applyBorder="1" applyAlignment="1">
      <alignment vertical="center" wrapText="1"/>
    </xf>
    <xf numFmtId="164" fontId="0" fillId="0" borderId="0" xfId="0" applyNumberFormat="1"/>
    <xf numFmtId="2" fontId="0" fillId="0" borderId="0" xfId="0" applyNumberFormat="1"/>
    <xf numFmtId="2" fontId="0" fillId="0" borderId="0" xfId="0" applyNumberFormat="1" applyAlignment="1">
      <alignment horizontal="center"/>
    </xf>
    <xf numFmtId="0" fontId="25" fillId="0" borderId="46" xfId="0" applyFont="1" applyFill="1" applyBorder="1" applyAlignment="1" applyProtection="1">
      <alignment horizontal="center" vertical="center" wrapText="1"/>
    </xf>
    <xf numFmtId="164" fontId="16" fillId="0" borderId="45" xfId="0" applyNumberFormat="1" applyFont="1" applyFill="1" applyBorder="1" applyAlignment="1" applyProtection="1">
      <alignment horizontal="center" vertical="center"/>
    </xf>
    <xf numFmtId="0" fontId="2" fillId="0" borderId="0" xfId="0" applyFont="1" applyBorder="1" applyAlignment="1">
      <alignment horizontal="left" vertical="top" wrapText="1"/>
    </xf>
    <xf numFmtId="0" fontId="13" fillId="0" borderId="0" xfId="0" applyFont="1" applyBorder="1" applyAlignment="1" applyProtection="1">
      <alignment vertical="top"/>
      <protection locked="0"/>
    </xf>
    <xf numFmtId="0" fontId="13" fillId="0" borderId="0" xfId="0" applyFont="1" applyBorder="1" applyAlignment="1" applyProtection="1">
      <alignment horizontal="left" vertical="top"/>
      <protection locked="0"/>
    </xf>
    <xf numFmtId="0" fontId="24" fillId="0" borderId="0" xfId="0" applyFont="1" applyBorder="1" applyAlignment="1" applyProtection="1">
      <alignment horizontal="left" vertical="top" wrapText="1"/>
    </xf>
    <xf numFmtId="0" fontId="24" fillId="0" borderId="0" xfId="0" applyFont="1" applyAlignment="1">
      <alignment horizontal="left" vertical="top" wrapText="1"/>
    </xf>
    <xf numFmtId="0" fontId="16" fillId="2" borderId="1" xfId="0" applyFont="1" applyFill="1" applyBorder="1" applyAlignment="1">
      <alignment horizontal="center" vertical="center" wrapText="1"/>
    </xf>
    <xf numFmtId="164" fontId="8" fillId="6" borderId="16" xfId="0" applyNumberFormat="1" applyFont="1" applyFill="1" applyBorder="1" applyAlignment="1" applyProtection="1">
      <alignment horizontal="center" vertical="center" wrapText="1"/>
    </xf>
    <xf numFmtId="164" fontId="3" fillId="6" borderId="0" xfId="0" applyNumberFormat="1" applyFont="1" applyFill="1" applyAlignment="1" applyProtection="1">
      <alignment horizontal="center" vertical="center"/>
    </xf>
    <xf numFmtId="0" fontId="4" fillId="6" borderId="16" xfId="0" applyFont="1" applyFill="1" applyBorder="1" applyAlignment="1" applyProtection="1">
      <alignment horizontal="center" vertical="center" wrapText="1"/>
      <protection locked="0"/>
    </xf>
    <xf numFmtId="0" fontId="13" fillId="0" borderId="0" xfId="0" applyFont="1" applyFill="1" applyBorder="1" applyAlignment="1" applyProtection="1">
      <alignment vertical="top"/>
      <protection locked="0"/>
    </xf>
    <xf numFmtId="0" fontId="5" fillId="0" borderId="33"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4" fillId="0" borderId="23" xfId="0" applyFont="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4" fillId="0" borderId="9" xfId="0" applyFont="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4" fillId="0" borderId="16" xfId="0" applyFont="1" applyFill="1" applyBorder="1" applyAlignment="1" applyProtection="1">
      <alignment horizontal="center" vertical="center" wrapText="1"/>
      <protection locked="0"/>
    </xf>
    <xf numFmtId="0" fontId="6" fillId="2" borderId="23" xfId="0" applyFont="1" applyFill="1" applyBorder="1" applyAlignment="1" applyProtection="1">
      <alignment horizontal="center" vertical="center" wrapText="1"/>
      <protection locked="0"/>
    </xf>
    <xf numFmtId="164" fontId="14" fillId="0" borderId="38" xfId="0" applyNumberFormat="1" applyFont="1" applyBorder="1" applyAlignment="1" applyProtection="1">
      <alignment vertical="center"/>
      <protection locked="0"/>
    </xf>
    <xf numFmtId="164" fontId="14" fillId="0" borderId="50" xfId="0" applyNumberFormat="1" applyFont="1" applyBorder="1" applyAlignment="1" applyProtection="1">
      <alignment vertical="center"/>
      <protection locked="0"/>
    </xf>
    <xf numFmtId="164" fontId="14" fillId="3" borderId="50" xfId="0" applyNumberFormat="1" applyFont="1" applyFill="1" applyBorder="1" applyAlignment="1">
      <alignment vertical="center"/>
    </xf>
    <xf numFmtId="0" fontId="4" fillId="0" borderId="43" xfId="0" applyFont="1" applyBorder="1" applyAlignment="1">
      <alignment horizontal="left" vertical="center" wrapText="1"/>
    </xf>
    <xf numFmtId="0" fontId="4" fillId="0" borderId="42" xfId="0" applyFont="1" applyBorder="1" applyAlignment="1">
      <alignment horizontal="left" vertical="center" wrapText="1"/>
    </xf>
    <xf numFmtId="0" fontId="4" fillId="0" borderId="41" xfId="0" applyFont="1" applyBorder="1" applyAlignment="1">
      <alignment horizontal="left" vertical="center" wrapText="1"/>
    </xf>
    <xf numFmtId="0" fontId="4" fillId="0" borderId="29" xfId="0" applyFont="1" applyBorder="1" applyAlignment="1">
      <alignment horizontal="left" vertical="center" wrapText="1"/>
    </xf>
    <xf numFmtId="164" fontId="14" fillId="0" borderId="39" xfId="0" applyNumberFormat="1" applyFont="1" applyBorder="1" applyAlignment="1" applyProtection="1">
      <alignment vertical="center"/>
      <protection locked="0"/>
    </xf>
    <xf numFmtId="0" fontId="4" fillId="0" borderId="48" xfId="0" applyFont="1" applyBorder="1" applyAlignment="1">
      <alignment vertical="center" wrapText="1"/>
    </xf>
    <xf numFmtId="164" fontId="14" fillId="0" borderId="49" xfId="0" applyNumberFormat="1" applyFont="1" applyBorder="1" applyAlignment="1" applyProtection="1">
      <alignment vertical="center"/>
      <protection locked="0"/>
    </xf>
    <xf numFmtId="0" fontId="4" fillId="0" borderId="42" xfId="0" applyFont="1" applyBorder="1" applyAlignment="1">
      <alignment vertical="center" wrapText="1"/>
    </xf>
    <xf numFmtId="0" fontId="16" fillId="2" borderId="23" xfId="0" applyFont="1" applyFill="1" applyBorder="1" applyAlignment="1">
      <alignment horizontal="center" vertical="center" wrapText="1"/>
    </xf>
    <xf numFmtId="164" fontId="14" fillId="0" borderId="52" xfId="0" applyNumberFormat="1" applyFont="1" applyBorder="1" applyAlignment="1" applyProtection="1">
      <alignment vertical="center"/>
      <protection locked="0"/>
    </xf>
    <xf numFmtId="164" fontId="14" fillId="3" borderId="39" xfId="0" applyNumberFormat="1" applyFont="1" applyFill="1" applyBorder="1" applyAlignment="1">
      <alignment vertical="center"/>
    </xf>
    <xf numFmtId="164" fontId="14" fillId="3" borderId="38" xfId="0" applyNumberFormat="1" applyFont="1" applyFill="1" applyBorder="1" applyAlignment="1">
      <alignment vertical="center"/>
    </xf>
    <xf numFmtId="0" fontId="4" fillId="0" borderId="29" xfId="0" applyFont="1" applyFill="1" applyBorder="1" applyAlignment="1">
      <alignment horizontal="left" vertical="center" wrapText="1"/>
    </xf>
    <xf numFmtId="164" fontId="14" fillId="3" borderId="8" xfId="0" applyNumberFormat="1" applyFont="1" applyFill="1" applyBorder="1" applyAlignment="1">
      <alignment vertical="center"/>
    </xf>
    <xf numFmtId="0" fontId="4" fillId="0" borderId="48" xfId="0" applyFont="1" applyBorder="1" applyAlignment="1">
      <alignment horizontal="left" vertical="center" wrapText="1"/>
    </xf>
    <xf numFmtId="0" fontId="15" fillId="0" borderId="29" xfId="0" applyFont="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4" fillId="0" borderId="43" xfId="0" applyFont="1" applyBorder="1" applyAlignment="1">
      <alignment vertical="center" wrapText="1"/>
    </xf>
    <xf numFmtId="164" fontId="14" fillId="3" borderId="52" xfId="0" applyNumberFormat="1" applyFont="1" applyFill="1" applyBorder="1" applyAlignment="1">
      <alignment vertical="center"/>
    </xf>
    <xf numFmtId="0" fontId="32" fillId="0" borderId="0" xfId="0" applyFont="1" applyBorder="1" applyAlignment="1">
      <alignment horizontal="left" vertical="top" wrapText="1"/>
    </xf>
    <xf numFmtId="0" fontId="33" fillId="7" borderId="1" xfId="0" applyFont="1" applyFill="1" applyBorder="1" applyAlignment="1">
      <alignment horizontal="left" vertical="top"/>
    </xf>
    <xf numFmtId="0" fontId="32" fillId="0" borderId="0" xfId="0" applyFont="1" applyBorder="1" applyAlignment="1" applyProtection="1">
      <alignment horizontal="left" vertical="top" wrapText="1"/>
      <protection locked="0"/>
    </xf>
    <xf numFmtId="0" fontId="33" fillId="7" borderId="1" xfId="0" applyFont="1" applyFill="1" applyBorder="1" applyAlignment="1" applyProtection="1">
      <alignment horizontal="left" vertical="top"/>
      <protection locked="0"/>
    </xf>
    <xf numFmtId="0" fontId="34" fillId="7" borderId="1" xfId="1" applyFont="1" applyFill="1" applyBorder="1" applyAlignment="1" applyProtection="1">
      <alignment vertical="top"/>
      <protection locked="0"/>
    </xf>
    <xf numFmtId="0" fontId="34" fillId="7" borderId="1" xfId="1" applyFont="1" applyFill="1" applyBorder="1" applyAlignment="1">
      <alignment horizontal="left" vertical="top"/>
    </xf>
    <xf numFmtId="0" fontId="28" fillId="0" borderId="0" xfId="0" applyFont="1" applyAlignment="1">
      <alignment horizontal="left" vertical="top" wrapText="1"/>
    </xf>
    <xf numFmtId="0" fontId="0" fillId="0" borderId="0" xfId="0" applyAlignment="1">
      <alignment horizontal="left" vertical="top"/>
    </xf>
    <xf numFmtId="0" fontId="22" fillId="0" borderId="0" xfId="1" applyAlignment="1">
      <alignment horizontal="center"/>
    </xf>
    <xf numFmtId="0" fontId="5" fillId="0" borderId="20" xfId="0" applyFont="1" applyBorder="1" applyAlignment="1" applyProtection="1">
      <alignment vertical="center" wrapText="1"/>
    </xf>
    <xf numFmtId="0" fontId="4" fillId="0" borderId="15" xfId="0" applyFont="1" applyBorder="1" applyAlignment="1" applyProtection="1">
      <alignment vertical="center" wrapText="1"/>
    </xf>
    <xf numFmtId="0" fontId="4" fillId="0" borderId="18" xfId="0" applyFont="1" applyBorder="1" applyAlignment="1" applyProtection="1">
      <alignment vertical="center" wrapText="1"/>
    </xf>
    <xf numFmtId="0" fontId="12" fillId="0" borderId="0" xfId="0" applyFont="1" applyBorder="1" applyAlignment="1" applyProtection="1">
      <alignment horizontal="right"/>
    </xf>
    <xf numFmtId="0" fontId="4" fillId="0" borderId="21"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6" xfId="0" applyFont="1" applyBorder="1" applyAlignment="1" applyProtection="1">
      <alignment horizontal="center" vertical="center"/>
    </xf>
    <xf numFmtId="0" fontId="4" fillId="0" borderId="21" xfId="0" applyFont="1" applyFill="1" applyBorder="1" applyAlignment="1" applyProtection="1">
      <alignment horizontal="center" vertical="center"/>
    </xf>
    <xf numFmtId="0" fontId="4" fillId="0" borderId="16" xfId="0" applyFont="1" applyFill="1" applyBorder="1" applyAlignment="1" applyProtection="1">
      <alignment horizontal="center" vertical="center"/>
    </xf>
    <xf numFmtId="0" fontId="2" fillId="0" borderId="0" xfId="0" applyFont="1" applyBorder="1" applyProtection="1"/>
    <xf numFmtId="0" fontId="2" fillId="0" borderId="0" xfId="0" applyFont="1" applyBorder="1" applyAlignment="1" applyProtection="1">
      <alignment wrapText="1"/>
    </xf>
    <xf numFmtId="0" fontId="3" fillId="0" borderId="0" xfId="0" applyFont="1" applyBorder="1" applyAlignment="1" applyProtection="1">
      <alignment wrapText="1"/>
    </xf>
    <xf numFmtId="0" fontId="17" fillId="0" borderId="51" xfId="0" applyFont="1" applyFill="1" applyBorder="1" applyAlignment="1" applyProtection="1">
      <alignment horizontal="center" vertical="center" wrapText="1"/>
    </xf>
    <xf numFmtId="0" fontId="17" fillId="0" borderId="46" xfId="0" applyFont="1" applyFill="1" applyBorder="1" applyAlignment="1" applyProtection="1">
      <alignment horizontal="center" vertical="center" wrapText="1"/>
    </xf>
    <xf numFmtId="0" fontId="5" fillId="0" borderId="7" xfId="0" applyFont="1" applyBorder="1" applyAlignment="1" applyProtection="1">
      <alignment vertical="center" wrapText="1"/>
    </xf>
    <xf numFmtId="1" fontId="4" fillId="0" borderId="48" xfId="0" applyNumberFormat="1" applyFont="1" applyBorder="1" applyAlignment="1" applyProtection="1">
      <alignment horizontal="center" vertical="top" wrapText="1"/>
      <protection locked="0"/>
    </xf>
    <xf numFmtId="1" fontId="4" fillId="0" borderId="49" xfId="0" applyNumberFormat="1" applyFont="1" applyBorder="1" applyAlignment="1" applyProtection="1">
      <alignment horizontal="center" vertical="top" wrapText="1"/>
      <protection locked="0"/>
    </xf>
    <xf numFmtId="1" fontId="4" fillId="0" borderId="40" xfId="0" applyNumberFormat="1" applyFont="1" applyBorder="1" applyAlignment="1" applyProtection="1">
      <alignment horizontal="center" vertical="top" wrapText="1"/>
      <protection locked="0"/>
    </xf>
    <xf numFmtId="1" fontId="4" fillId="0" borderId="8" xfId="0" applyNumberFormat="1" applyFont="1" applyBorder="1" applyAlignment="1" applyProtection="1">
      <alignment horizontal="center" vertical="top" wrapText="1"/>
      <protection locked="0"/>
    </xf>
    <xf numFmtId="1" fontId="4" fillId="0" borderId="41" xfId="0" applyNumberFormat="1" applyFont="1" applyBorder="1" applyAlignment="1" applyProtection="1">
      <alignment horizontal="center" vertical="top" wrapText="1"/>
      <protection locked="0"/>
    </xf>
    <xf numFmtId="1" fontId="4" fillId="0" borderId="50" xfId="0" applyNumberFormat="1" applyFont="1" applyBorder="1" applyAlignment="1" applyProtection="1">
      <alignment horizontal="center" vertical="top" wrapText="1"/>
      <protection locked="0"/>
    </xf>
    <xf numFmtId="0" fontId="2" fillId="0" borderId="1" xfId="0" applyFont="1" applyBorder="1" applyAlignment="1" applyProtection="1">
      <alignment horizontal="left" vertical="top" wrapText="1"/>
      <protection locked="0"/>
    </xf>
    <xf numFmtId="0" fontId="4" fillId="0" borderId="48" xfId="0" applyNumberFormat="1" applyFont="1" applyBorder="1" applyAlignment="1" applyProtection="1">
      <alignment horizontal="center" vertical="top" wrapText="1"/>
      <protection locked="0"/>
    </xf>
    <xf numFmtId="0" fontId="4" fillId="0" borderId="49" xfId="0" applyNumberFormat="1" applyFont="1" applyBorder="1" applyAlignment="1" applyProtection="1">
      <alignment horizontal="center" vertical="top" wrapText="1"/>
      <protection locked="0"/>
    </xf>
    <xf numFmtId="0" fontId="4" fillId="0" borderId="40" xfId="0" applyNumberFormat="1" applyFont="1" applyBorder="1" applyAlignment="1" applyProtection="1">
      <alignment horizontal="center" vertical="top" wrapText="1"/>
      <protection locked="0"/>
    </xf>
    <xf numFmtId="0" fontId="4" fillId="0" borderId="8" xfId="0" applyNumberFormat="1" applyFont="1" applyBorder="1" applyAlignment="1" applyProtection="1">
      <alignment horizontal="center" vertical="top" wrapText="1"/>
      <protection locked="0"/>
    </xf>
    <xf numFmtId="0" fontId="4" fillId="0" borderId="41" xfId="0" applyNumberFormat="1" applyFont="1" applyBorder="1" applyAlignment="1" applyProtection="1">
      <alignment horizontal="center" vertical="top" wrapText="1"/>
      <protection locked="0"/>
    </xf>
    <xf numFmtId="0" fontId="4" fillId="0" borderId="50" xfId="0" applyNumberFormat="1" applyFont="1" applyBorder="1" applyAlignment="1" applyProtection="1">
      <alignment horizontal="center" vertical="top" wrapText="1"/>
      <protection locked="0"/>
    </xf>
    <xf numFmtId="0" fontId="23" fillId="0" borderId="0" xfId="0" applyFont="1" applyBorder="1" applyAlignment="1" applyProtection="1">
      <alignment horizontal="right"/>
    </xf>
    <xf numFmtId="0" fontId="27" fillId="5" borderId="0" xfId="0" applyFont="1" applyFill="1" applyAlignment="1">
      <alignment horizontal="center" vertical="top" wrapText="1"/>
    </xf>
    <xf numFmtId="0" fontId="26" fillId="5" borderId="0" xfId="0" applyFont="1" applyFill="1" applyBorder="1" applyAlignment="1">
      <alignment horizontal="center" vertical="top" wrapText="1"/>
    </xf>
    <xf numFmtId="1" fontId="4" fillId="0" borderId="43" xfId="0" applyNumberFormat="1" applyFont="1" applyBorder="1" applyAlignment="1" applyProtection="1">
      <alignment horizontal="center" vertical="top" wrapText="1"/>
      <protection locked="0"/>
    </xf>
    <xf numFmtId="1" fontId="4" fillId="0" borderId="38" xfId="0" applyNumberFormat="1" applyFont="1" applyBorder="1" applyAlignment="1" applyProtection="1">
      <alignment horizontal="center" vertical="top" wrapText="1"/>
      <protection locked="0"/>
    </xf>
    <xf numFmtId="0" fontId="5" fillId="0" borderId="15" xfId="0" applyFont="1" applyBorder="1" applyAlignment="1" applyProtection="1">
      <alignment vertical="center" wrapText="1"/>
    </xf>
    <xf numFmtId="0" fontId="4" fillId="0" borderId="9" xfId="0" applyFont="1" applyBorder="1" applyAlignment="1" applyProtection="1">
      <alignment vertical="center"/>
    </xf>
    <xf numFmtId="0" fontId="4" fillId="0" borderId="9" xfId="0" applyFont="1" applyFill="1" applyBorder="1" applyAlignment="1" applyProtection="1">
      <alignment horizontal="center" vertical="center"/>
    </xf>
    <xf numFmtId="0" fontId="5" fillId="0" borderId="18" xfId="0" applyFont="1" applyBorder="1" applyAlignment="1" applyProtection="1">
      <alignment vertical="center" wrapText="1"/>
    </xf>
    <xf numFmtId="49" fontId="4" fillId="0" borderId="48" xfId="0" applyNumberFormat="1" applyFont="1" applyBorder="1" applyAlignment="1" applyProtection="1">
      <alignment horizontal="center" vertical="top" wrapText="1"/>
      <protection locked="0"/>
    </xf>
    <xf numFmtId="49" fontId="4" fillId="0" borderId="49" xfId="0" applyNumberFormat="1" applyFont="1" applyBorder="1" applyAlignment="1" applyProtection="1">
      <alignment horizontal="center" vertical="top" wrapText="1"/>
      <protection locked="0"/>
    </xf>
    <xf numFmtId="49" fontId="4" fillId="0" borderId="40" xfId="0" applyNumberFormat="1" applyFont="1" applyBorder="1" applyAlignment="1" applyProtection="1">
      <alignment horizontal="center" vertical="top" wrapText="1"/>
      <protection locked="0"/>
    </xf>
    <xf numFmtId="49" fontId="4" fillId="0" borderId="8" xfId="0" applyNumberFormat="1" applyFont="1" applyBorder="1" applyAlignment="1" applyProtection="1">
      <alignment horizontal="center" vertical="top" wrapText="1"/>
      <protection locked="0"/>
    </xf>
    <xf numFmtId="49" fontId="4" fillId="0" borderId="41" xfId="0" applyNumberFormat="1" applyFont="1" applyBorder="1" applyAlignment="1" applyProtection="1">
      <alignment horizontal="center" vertical="top" wrapText="1"/>
      <protection locked="0"/>
    </xf>
    <xf numFmtId="49" fontId="4" fillId="0" borderId="50" xfId="0" applyNumberFormat="1" applyFont="1" applyBorder="1" applyAlignment="1" applyProtection="1">
      <alignment horizontal="center" vertical="top" wrapText="1"/>
      <protection locked="0"/>
    </xf>
    <xf numFmtId="0" fontId="4" fillId="0" borderId="43" xfId="0" applyFont="1" applyBorder="1" applyAlignment="1" applyProtection="1">
      <alignment horizontal="center" vertical="top" wrapText="1"/>
      <protection locked="0"/>
    </xf>
    <xf numFmtId="0" fontId="4" fillId="0" borderId="38" xfId="0" applyFont="1" applyBorder="1" applyAlignment="1" applyProtection="1">
      <alignment horizontal="center" vertical="top" wrapText="1"/>
      <protection locked="0"/>
    </xf>
    <xf numFmtId="0" fontId="4" fillId="0" borderId="48" xfId="0" applyFont="1" applyBorder="1" applyAlignment="1" applyProtection="1">
      <alignment horizontal="center" vertical="top" wrapText="1"/>
      <protection locked="0"/>
    </xf>
    <xf numFmtId="0" fontId="4" fillId="0" borderId="49" xfId="0" applyFont="1" applyBorder="1" applyAlignment="1" applyProtection="1">
      <alignment horizontal="center" vertical="top" wrapText="1"/>
      <protection locked="0"/>
    </xf>
    <xf numFmtId="0" fontId="4" fillId="0" borderId="41" xfId="0" applyFont="1" applyBorder="1" applyAlignment="1" applyProtection="1">
      <alignment horizontal="center" vertical="top" wrapText="1"/>
      <protection locked="0"/>
    </xf>
    <xf numFmtId="0" fontId="4" fillId="0" borderId="50" xfId="0" applyFont="1" applyBorder="1" applyAlignment="1" applyProtection="1">
      <alignment horizontal="center" vertical="top" wrapText="1"/>
      <protection locked="0"/>
    </xf>
    <xf numFmtId="0" fontId="3" fillId="0" borderId="0" xfId="0" applyFont="1" applyBorder="1" applyAlignment="1">
      <alignment wrapText="1"/>
    </xf>
    <xf numFmtId="0" fontId="2" fillId="0" borderId="0" xfId="0" applyFont="1" applyBorder="1" applyAlignment="1">
      <alignment wrapText="1"/>
    </xf>
    <xf numFmtId="0" fontId="5" fillId="0" borderId="7" xfId="0" applyFont="1" applyBorder="1" applyAlignment="1">
      <alignment vertical="center" wrapText="1"/>
    </xf>
    <xf numFmtId="0" fontId="4" fillId="0" borderId="15" xfId="0" applyFont="1" applyBorder="1" applyAlignment="1">
      <alignment vertical="center" wrapText="1"/>
    </xf>
    <xf numFmtId="0" fontId="4" fillId="0" borderId="18" xfId="0" applyFont="1" applyBorder="1" applyAlignment="1">
      <alignment vertical="center" wrapText="1"/>
    </xf>
    <xf numFmtId="0" fontId="5" fillId="0" borderId="20" xfId="0" applyFont="1" applyBorder="1" applyAlignment="1">
      <alignment vertical="center" wrapText="1"/>
    </xf>
    <xf numFmtId="0" fontId="5" fillId="0" borderId="15" xfId="0" applyFont="1" applyBorder="1" applyAlignment="1">
      <alignment vertical="center" wrapText="1"/>
    </xf>
    <xf numFmtId="0" fontId="5" fillId="0" borderId="18" xfId="0" applyFont="1" applyBorder="1" applyAlignment="1">
      <alignment vertical="center" wrapText="1"/>
    </xf>
    <xf numFmtId="0" fontId="11" fillId="0" borderId="1" xfId="0" applyFont="1" applyBorder="1" applyAlignment="1" applyProtection="1">
      <alignment horizontal="left" vertical="top" wrapText="1"/>
      <protection locked="0"/>
    </xf>
    <xf numFmtId="0" fontId="17" fillId="0" borderId="51" xfId="0" applyFont="1" applyFill="1" applyBorder="1" applyAlignment="1">
      <alignment horizontal="center" vertical="center" wrapText="1"/>
    </xf>
    <xf numFmtId="0" fontId="17" fillId="0" borderId="46" xfId="0" applyFont="1" applyFill="1" applyBorder="1" applyAlignment="1">
      <alignment horizontal="center" vertical="center" wrapText="1"/>
    </xf>
    <xf numFmtId="0" fontId="4" fillId="0" borderId="21" xfId="0" applyFont="1" applyBorder="1" applyAlignment="1">
      <alignment horizontal="center" vertical="center"/>
    </xf>
    <xf numFmtId="0" fontId="4" fillId="0" borderId="9" xfId="0" applyFont="1" applyBorder="1" applyAlignment="1">
      <alignment horizontal="center" vertical="center"/>
    </xf>
    <xf numFmtId="0" fontId="4" fillId="0" borderId="16" xfId="0" applyFont="1" applyBorder="1" applyAlignment="1">
      <alignment horizontal="center" vertical="center"/>
    </xf>
    <xf numFmtId="0" fontId="4" fillId="0" borderId="40" xfId="0" applyFont="1" applyBorder="1" applyAlignment="1" applyProtection="1">
      <alignment horizontal="center" vertical="top" wrapText="1"/>
      <protection locked="0"/>
    </xf>
    <xf numFmtId="0" fontId="4" fillId="0" borderId="8" xfId="0" applyFont="1" applyBorder="1" applyAlignment="1" applyProtection="1">
      <alignment horizontal="center" vertical="top" wrapText="1"/>
      <protection locked="0"/>
    </xf>
    <xf numFmtId="0" fontId="2" fillId="0" borderId="0" xfId="0" applyFont="1" applyBorder="1"/>
    <xf numFmtId="0" fontId="4" fillId="0" borderId="21"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16" xfId="0" applyFont="1" applyFill="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horizontal="right"/>
    </xf>
    <xf numFmtId="0" fontId="4" fillId="0" borderId="9" xfId="0" applyFont="1" applyBorder="1" applyAlignment="1">
      <alignment vertical="center"/>
    </xf>
    <xf numFmtId="0" fontId="4" fillId="0" borderId="43" xfId="0" applyFont="1" applyFill="1" applyBorder="1" applyAlignment="1" applyProtection="1">
      <alignment horizontal="center" vertical="top" wrapText="1"/>
      <protection locked="0"/>
    </xf>
    <xf numFmtId="0" fontId="4" fillId="0" borderId="38" xfId="0" applyFont="1" applyFill="1" applyBorder="1" applyAlignment="1" applyProtection="1">
      <alignment horizontal="center" vertical="top" wrapText="1"/>
      <protection locked="0"/>
    </xf>
    <xf numFmtId="164" fontId="9" fillId="0" borderId="48" xfId="0" applyNumberFormat="1" applyFont="1" applyFill="1" applyBorder="1" applyAlignment="1" applyProtection="1">
      <alignment horizontal="center" vertical="top"/>
      <protection locked="0"/>
    </xf>
    <xf numFmtId="164" fontId="9" fillId="0" borderId="49" xfId="0" applyNumberFormat="1" applyFont="1" applyFill="1" applyBorder="1" applyAlignment="1" applyProtection="1">
      <alignment horizontal="center" vertical="top"/>
      <protection locked="0"/>
    </xf>
    <xf numFmtId="164" fontId="9" fillId="0" borderId="40" xfId="0" applyNumberFormat="1" applyFont="1" applyFill="1" applyBorder="1" applyAlignment="1" applyProtection="1">
      <alignment horizontal="center" vertical="top"/>
      <protection locked="0"/>
    </xf>
    <xf numFmtId="164" fontId="9" fillId="0" borderId="8" xfId="0" applyNumberFormat="1" applyFont="1" applyFill="1" applyBorder="1" applyAlignment="1" applyProtection="1">
      <alignment horizontal="center" vertical="top"/>
      <protection locked="0"/>
    </xf>
    <xf numFmtId="164" fontId="9" fillId="0" borderId="41" xfId="0" applyNumberFormat="1" applyFont="1" applyFill="1" applyBorder="1" applyAlignment="1" applyProtection="1">
      <alignment horizontal="center" vertical="top"/>
      <protection locked="0"/>
    </xf>
    <xf numFmtId="164" fontId="9" fillId="0" borderId="50" xfId="0" applyNumberFormat="1" applyFont="1" applyFill="1" applyBorder="1" applyAlignment="1" applyProtection="1">
      <alignment horizontal="center" vertical="top"/>
      <protection locked="0"/>
    </xf>
    <xf numFmtId="0" fontId="4" fillId="0" borderId="20" xfId="0" applyFont="1" applyBorder="1" applyAlignment="1">
      <alignment horizontal="left" vertical="center" wrapText="1"/>
    </xf>
    <xf numFmtId="0" fontId="4" fillId="0" borderId="15" xfId="0" applyFont="1" applyBorder="1" applyAlignment="1">
      <alignment horizontal="left" vertical="center" wrapText="1"/>
    </xf>
    <xf numFmtId="0" fontId="4" fillId="0" borderId="18" xfId="0" applyFont="1" applyBorder="1" applyAlignment="1">
      <alignment horizontal="left" vertical="center" wrapText="1"/>
    </xf>
    <xf numFmtId="0" fontId="5" fillId="0" borderId="20" xfId="0" applyFont="1" applyBorder="1" applyAlignment="1">
      <alignment horizontal="left" vertical="center" wrapText="1"/>
    </xf>
    <xf numFmtId="0" fontId="5" fillId="0" borderId="18" xfId="0" applyFont="1" applyBorder="1" applyAlignment="1">
      <alignment horizontal="left" vertical="center" wrapText="1"/>
    </xf>
    <xf numFmtId="0" fontId="5" fillId="0" borderId="15" xfId="0" applyFont="1" applyBorder="1" applyAlignment="1">
      <alignment horizontal="left" vertical="center" wrapText="1"/>
    </xf>
    <xf numFmtId="0" fontId="4" fillId="0" borderId="23" xfId="0" applyFont="1" applyBorder="1" applyAlignment="1">
      <alignment horizontal="center" vertical="center"/>
    </xf>
    <xf numFmtId="0" fontId="4" fillId="0" borderId="26" xfId="0" applyFont="1" applyBorder="1" applyAlignment="1">
      <alignment horizontal="center" vertical="center"/>
    </xf>
    <xf numFmtId="0" fontId="23" fillId="0" borderId="0" xfId="0" applyFont="1" applyAlignment="1">
      <alignment horizontal="right"/>
    </xf>
    <xf numFmtId="0" fontId="11" fillId="0" borderId="1" xfId="0" applyFont="1" applyBorder="1" applyAlignment="1" applyProtection="1">
      <alignment horizontal="left" vertical="top"/>
      <protection locked="0"/>
    </xf>
    <xf numFmtId="0" fontId="12" fillId="0" borderId="36" xfId="0" applyFont="1" applyBorder="1" applyAlignment="1">
      <alignment horizontal="right"/>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8" xfId="0" applyFont="1" applyBorder="1" applyAlignment="1">
      <alignment horizontal="center" vertical="center" wrapText="1"/>
    </xf>
    <xf numFmtId="0" fontId="4" fillId="0" borderId="51" xfId="0" applyFont="1" applyBorder="1" applyAlignment="1" applyProtection="1">
      <alignment horizontal="center" vertical="top" wrapText="1"/>
      <protection locked="0"/>
    </xf>
    <xf numFmtId="0" fontId="4" fillId="0" borderId="47" xfId="0" applyFont="1" applyBorder="1" applyAlignment="1" applyProtection="1">
      <alignment horizontal="center" vertical="top" wrapText="1"/>
      <protection locked="0"/>
    </xf>
    <xf numFmtId="0" fontId="4" fillId="0" borderId="53" xfId="0" applyFont="1" applyBorder="1" applyAlignment="1" applyProtection="1">
      <alignment horizontal="center" vertical="top" wrapText="1"/>
      <protection locked="0"/>
    </xf>
    <xf numFmtId="0" fontId="4" fillId="0" borderId="54" xfId="0" applyFont="1" applyBorder="1" applyAlignment="1" applyProtection="1">
      <alignment horizontal="center" vertical="top" wrapText="1"/>
      <protection locked="0"/>
    </xf>
    <xf numFmtId="0" fontId="4" fillId="0" borderId="55" xfId="0" applyFont="1" applyBorder="1" applyAlignment="1" applyProtection="1">
      <alignment horizontal="center" vertical="top" wrapText="1"/>
      <protection locked="0"/>
    </xf>
    <xf numFmtId="0" fontId="4" fillId="0" borderId="56" xfId="0" applyFont="1" applyBorder="1" applyAlignment="1" applyProtection="1">
      <alignment horizontal="center" vertical="top" wrapText="1"/>
      <protection locked="0"/>
    </xf>
    <xf numFmtId="0" fontId="4" fillId="0" borderId="30" xfId="0" applyFont="1" applyBorder="1" applyAlignment="1" applyProtection="1">
      <alignment horizontal="center" vertical="top" wrapText="1"/>
      <protection locked="0"/>
    </xf>
    <xf numFmtId="0" fontId="4" fillId="0" borderId="14" xfId="0" applyFont="1" applyBorder="1" applyAlignment="1" applyProtection="1">
      <alignment horizontal="center" vertical="top" wrapText="1"/>
      <protection locked="0"/>
    </xf>
    <xf numFmtId="164" fontId="9" fillId="0" borderId="51" xfId="0" applyNumberFormat="1" applyFont="1" applyFill="1" applyBorder="1" applyAlignment="1" applyProtection="1">
      <alignment horizontal="center" vertical="top"/>
      <protection locked="0"/>
    </xf>
    <xf numFmtId="164" fontId="9" fillId="0" borderId="47" xfId="0" applyNumberFormat="1" applyFont="1" applyFill="1" applyBorder="1" applyAlignment="1" applyProtection="1">
      <alignment horizontal="center" vertical="top"/>
      <protection locked="0"/>
    </xf>
    <xf numFmtId="164" fontId="9" fillId="0" borderId="53" xfId="0" applyNumberFormat="1" applyFont="1" applyFill="1" applyBorder="1" applyAlignment="1" applyProtection="1">
      <alignment horizontal="center" vertical="top"/>
      <protection locked="0"/>
    </xf>
    <xf numFmtId="164" fontId="9" fillId="0" borderId="54" xfId="0" applyNumberFormat="1" applyFont="1" applyFill="1" applyBorder="1" applyAlignment="1" applyProtection="1">
      <alignment horizontal="center" vertical="top"/>
      <protection locked="0"/>
    </xf>
    <xf numFmtId="164" fontId="9" fillId="0" borderId="55" xfId="0" applyNumberFormat="1" applyFont="1" applyFill="1" applyBorder="1" applyAlignment="1" applyProtection="1">
      <alignment horizontal="center" vertical="top"/>
      <protection locked="0"/>
    </xf>
    <xf numFmtId="164" fontId="9" fillId="0" borderId="56" xfId="0" applyNumberFormat="1" applyFont="1" applyFill="1" applyBorder="1" applyAlignment="1" applyProtection="1">
      <alignment horizontal="center" vertical="top"/>
      <protection locked="0"/>
    </xf>
    <xf numFmtId="0" fontId="4" fillId="0" borderId="30" xfId="0" applyFont="1" applyFill="1" applyBorder="1" applyAlignment="1" applyProtection="1">
      <alignment horizontal="center" vertical="top" wrapText="1"/>
      <protection locked="0"/>
    </xf>
    <xf numFmtId="0" fontId="4" fillId="0" borderId="14" xfId="0" applyFont="1" applyFill="1" applyBorder="1" applyAlignment="1" applyProtection="1">
      <alignment horizontal="center" vertical="top" wrapText="1"/>
      <protection locked="0"/>
    </xf>
    <xf numFmtId="0" fontId="26" fillId="5" borderId="36" xfId="0" applyFont="1" applyFill="1" applyBorder="1" applyAlignment="1">
      <alignment horizontal="center" vertical="top" wrapText="1"/>
    </xf>
    <xf numFmtId="0" fontId="26" fillId="5" borderId="0" xfId="0" applyFont="1" applyFill="1" applyBorder="1" applyAlignment="1">
      <alignment horizontal="center" wrapText="1"/>
    </xf>
    <xf numFmtId="0" fontId="4" fillId="0" borderId="2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8" xfId="0" applyFont="1" applyBorder="1" applyAlignment="1">
      <alignment horizontal="center" vertical="center" wrapText="1"/>
    </xf>
    <xf numFmtId="0" fontId="2" fillId="0" borderId="42" xfId="0" applyFont="1" applyBorder="1" applyAlignment="1" applyProtection="1">
      <alignment horizontal="left" vertical="top" wrapText="1"/>
      <protection locked="0"/>
    </xf>
    <xf numFmtId="0" fontId="2" fillId="0" borderId="57" xfId="0" applyFont="1" applyBorder="1" applyAlignment="1" applyProtection="1">
      <alignment horizontal="left" vertical="top" wrapText="1"/>
      <protection locked="0"/>
    </xf>
    <xf numFmtId="0" fontId="2" fillId="0" borderId="52" xfId="0" applyFont="1" applyBorder="1" applyAlignment="1" applyProtection="1">
      <alignment horizontal="left" vertical="top" wrapText="1"/>
      <protection locked="0"/>
    </xf>
    <xf numFmtId="0" fontId="15" fillId="0" borderId="30" xfId="0" applyFont="1" applyBorder="1" applyAlignment="1" applyProtection="1">
      <alignment horizontal="center" vertical="top" wrapText="1"/>
      <protection locked="0"/>
    </xf>
    <xf numFmtId="0" fontId="15" fillId="0" borderId="14" xfId="0" applyFont="1" applyBorder="1" applyAlignment="1" applyProtection="1">
      <alignment horizontal="center" vertical="top" wrapText="1"/>
      <protection locked="0"/>
    </xf>
    <xf numFmtId="164" fontId="31" fillId="0" borderId="23" xfId="0" applyNumberFormat="1" applyFont="1" applyBorder="1" applyAlignment="1" applyProtection="1">
      <alignment horizontal="center" vertical="center" wrapText="1"/>
    </xf>
    <xf numFmtId="164" fontId="31" fillId="0" borderId="9" xfId="0" applyNumberFormat="1" applyFont="1" applyBorder="1" applyAlignment="1" applyProtection="1">
      <alignment horizontal="center" vertical="center" wrapText="1"/>
    </xf>
    <xf numFmtId="164" fontId="31" fillId="0" borderId="16" xfId="0" applyNumberFormat="1" applyFont="1" applyBorder="1" applyAlignment="1" applyProtection="1">
      <alignment horizontal="center" vertical="center" wrapText="1"/>
    </xf>
    <xf numFmtId="164" fontId="31" fillId="0" borderId="21" xfId="0" applyNumberFormat="1"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1" fillId="0" borderId="38" xfId="0" applyFont="1" applyBorder="1" applyAlignment="1" applyProtection="1">
      <alignment horizontal="center" wrapText="1"/>
    </xf>
    <xf numFmtId="0" fontId="1" fillId="0" borderId="5" xfId="0" applyFont="1" applyBorder="1" applyAlignment="1" applyProtection="1">
      <alignment horizontal="center" wrapText="1"/>
    </xf>
    <xf numFmtId="0" fontId="1" fillId="0" borderId="6" xfId="0" applyFont="1" applyBorder="1" applyAlignment="1" applyProtection="1">
      <alignment horizontal="center" wrapText="1"/>
    </xf>
    <xf numFmtId="0" fontId="4" fillId="0" borderId="20"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4" fillId="0" borderId="18"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17" fillId="0" borderId="30" xfId="0" applyFont="1" applyFill="1" applyBorder="1" applyAlignment="1" applyProtection="1">
      <alignment horizontal="left" vertical="center" wrapText="1"/>
    </xf>
    <xf numFmtId="0" fontId="17" fillId="0" borderId="25" xfId="0" applyFont="1" applyFill="1" applyBorder="1" applyAlignment="1" applyProtection="1">
      <alignment horizontal="left" vertical="center" wrapText="1"/>
    </xf>
    <xf numFmtId="0" fontId="17" fillId="0" borderId="14" xfId="0" applyFont="1" applyFill="1" applyBorder="1" applyAlignment="1" applyProtection="1">
      <alignment horizontal="left" vertical="center" wrapText="1"/>
    </xf>
    <xf numFmtId="0" fontId="3" fillId="0" borderId="0" xfId="0" applyFont="1" applyBorder="1" applyAlignment="1" applyProtection="1">
      <alignment horizontal="center" wrapText="1"/>
    </xf>
    <xf numFmtId="0" fontId="2" fillId="0" borderId="0" xfId="0" applyFont="1" applyBorder="1" applyAlignment="1" applyProtection="1">
      <alignment horizontal="center" wrapText="1"/>
    </xf>
  </cellXfs>
  <cellStyles count="2">
    <cellStyle name="Hyperlink" xfId="1" builtinId="8"/>
    <cellStyle name="Standaard" xfId="0" builtinId="0"/>
  </cellStyles>
  <dxfs count="2353">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
      <fill>
        <patternFill>
          <bgColor rgb="FFFF0000"/>
        </patternFill>
      </fill>
    </dxf>
    <dxf>
      <fill>
        <patternFill>
          <bgColor theme="9"/>
        </patternFill>
      </fill>
    </dxf>
    <dxf>
      <fill>
        <patternFill>
          <bgColor rgb="FFFF0000"/>
        </patternFill>
      </fill>
    </dxf>
    <dxf>
      <fill>
        <patternFill>
          <bgColor theme="9" tint="-0.24994659260841701"/>
        </patternFill>
      </fill>
    </dxf>
    <dxf>
      <fill>
        <patternFill>
          <bgColor rgb="FFFF0000"/>
        </patternFill>
      </fill>
    </dxf>
    <dxf>
      <fill>
        <patternFill>
          <bgColor rgb="FFFF0000"/>
        </patternFill>
      </fill>
    </dxf>
    <dxf>
      <fill>
        <patternFill>
          <bgColor theme="9" tint="-0.24994659260841701"/>
        </patternFill>
      </fill>
    </dxf>
  </dxfs>
  <tableStyles count="0" defaultTableStyle="TableStyleMedium9" defaultPivotStyle="PivotStyleLight16"/>
  <colors>
    <mruColors>
      <color rgb="FF00CC66"/>
      <color rgb="FFB6DDE8"/>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blog.han.nl/aloprofessional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K29"/>
  <sheetViews>
    <sheetView tabSelected="1" workbookViewId="0">
      <selection activeCell="N19" sqref="N19"/>
    </sheetView>
  </sheetViews>
  <sheetFormatPr defaultRowHeight="15" x14ac:dyDescent="0.25"/>
  <cols>
    <col min="11" max="11" width="9.140625" customWidth="1"/>
  </cols>
  <sheetData>
    <row r="1" spans="1:11" ht="15" customHeight="1" x14ac:dyDescent="0.25">
      <c r="A1" s="350" t="s">
        <v>170</v>
      </c>
      <c r="B1" s="351"/>
      <c r="C1" s="351"/>
      <c r="D1" s="351"/>
      <c r="E1" s="351"/>
      <c r="F1" s="351"/>
      <c r="G1" s="351"/>
      <c r="H1" s="351"/>
      <c r="I1" s="351"/>
      <c r="J1" s="351"/>
      <c r="K1" s="351"/>
    </row>
    <row r="2" spans="1:11" x14ac:dyDescent="0.25">
      <c r="A2" s="351"/>
      <c r="B2" s="351"/>
      <c r="C2" s="351"/>
      <c r="D2" s="351"/>
      <c r="E2" s="351"/>
      <c r="F2" s="351"/>
      <c r="G2" s="351"/>
      <c r="H2" s="351"/>
      <c r="I2" s="351"/>
      <c r="J2" s="351"/>
      <c r="K2" s="351"/>
    </row>
    <row r="3" spans="1:11" x14ac:dyDescent="0.25">
      <c r="A3" s="351"/>
      <c r="B3" s="351"/>
      <c r="C3" s="351"/>
      <c r="D3" s="351"/>
      <c r="E3" s="351"/>
      <c r="F3" s="351"/>
      <c r="G3" s="351"/>
      <c r="H3" s="351"/>
      <c r="I3" s="351"/>
      <c r="J3" s="351"/>
      <c r="K3" s="351"/>
    </row>
    <row r="4" spans="1:11" x14ac:dyDescent="0.25">
      <c r="A4" s="351"/>
      <c r="B4" s="351"/>
      <c r="C4" s="351"/>
      <c r="D4" s="351"/>
      <c r="E4" s="351"/>
      <c r="F4" s="351"/>
      <c r="G4" s="351"/>
      <c r="H4" s="351"/>
      <c r="I4" s="351"/>
      <c r="J4" s="351"/>
      <c r="K4" s="351"/>
    </row>
    <row r="5" spans="1:11" x14ac:dyDescent="0.25">
      <c r="A5" s="351"/>
      <c r="B5" s="351"/>
      <c r="C5" s="351"/>
      <c r="D5" s="351"/>
      <c r="E5" s="351"/>
      <c r="F5" s="351"/>
      <c r="G5" s="351"/>
      <c r="H5" s="351"/>
      <c r="I5" s="351"/>
      <c r="J5" s="351"/>
      <c r="K5" s="351"/>
    </row>
    <row r="6" spans="1:11" x14ac:dyDescent="0.25">
      <c r="A6" s="351"/>
      <c r="B6" s="351"/>
      <c r="C6" s="351"/>
      <c r="D6" s="351"/>
      <c r="E6" s="351"/>
      <c r="F6" s="351"/>
      <c r="G6" s="351"/>
      <c r="H6" s="351"/>
      <c r="I6" s="351"/>
      <c r="J6" s="351"/>
      <c r="K6" s="351"/>
    </row>
    <row r="7" spans="1:11" x14ac:dyDescent="0.25">
      <c r="A7" s="351"/>
      <c r="B7" s="351"/>
      <c r="C7" s="351"/>
      <c r="D7" s="351"/>
      <c r="E7" s="351"/>
      <c r="F7" s="351"/>
      <c r="G7" s="351"/>
      <c r="H7" s="351"/>
      <c r="I7" s="351"/>
      <c r="J7" s="351"/>
      <c r="K7" s="351"/>
    </row>
    <row r="8" spans="1:11" x14ac:dyDescent="0.25">
      <c r="A8" s="351"/>
      <c r="B8" s="351"/>
      <c r="C8" s="351"/>
      <c r="D8" s="351"/>
      <c r="E8" s="351"/>
      <c r="F8" s="351"/>
      <c r="G8" s="351"/>
      <c r="H8" s="351"/>
      <c r="I8" s="351"/>
      <c r="J8" s="351"/>
      <c r="K8" s="351"/>
    </row>
    <row r="9" spans="1:11" x14ac:dyDescent="0.25">
      <c r="A9" s="351"/>
      <c r="B9" s="351"/>
      <c r="C9" s="351"/>
      <c r="D9" s="351"/>
      <c r="E9" s="351"/>
      <c r="F9" s="351"/>
      <c r="G9" s="351"/>
      <c r="H9" s="351"/>
      <c r="I9" s="351"/>
      <c r="J9" s="351"/>
      <c r="K9" s="351"/>
    </row>
    <row r="10" spans="1:11" x14ac:dyDescent="0.25">
      <c r="A10" s="351"/>
      <c r="B10" s="351"/>
      <c r="C10" s="351"/>
      <c r="D10" s="351"/>
      <c r="E10" s="351"/>
      <c r="F10" s="351"/>
      <c r="G10" s="351"/>
      <c r="H10" s="351"/>
      <c r="I10" s="351"/>
      <c r="J10" s="351"/>
      <c r="K10" s="351"/>
    </row>
    <row r="11" spans="1:11" x14ac:dyDescent="0.25">
      <c r="A11" s="351"/>
      <c r="B11" s="351"/>
      <c r="C11" s="351"/>
      <c r="D11" s="351"/>
      <c r="E11" s="351"/>
      <c r="F11" s="351"/>
      <c r="G11" s="351"/>
      <c r="H11" s="351"/>
      <c r="I11" s="351"/>
      <c r="J11" s="351"/>
      <c r="K11" s="351"/>
    </row>
    <row r="12" spans="1:11" x14ac:dyDescent="0.25">
      <c r="A12" s="351"/>
      <c r="B12" s="351"/>
      <c r="C12" s="351"/>
      <c r="D12" s="351"/>
      <c r="E12" s="351"/>
      <c r="F12" s="351"/>
      <c r="G12" s="351"/>
      <c r="H12" s="351"/>
      <c r="I12" s="351"/>
      <c r="J12" s="351"/>
      <c r="K12" s="351"/>
    </row>
    <row r="13" spans="1:11" x14ac:dyDescent="0.25">
      <c r="A13" s="351"/>
      <c r="B13" s="351"/>
      <c r="C13" s="351"/>
      <c r="D13" s="351"/>
      <c r="E13" s="351"/>
      <c r="F13" s="351"/>
      <c r="G13" s="351"/>
      <c r="H13" s="351"/>
      <c r="I13" s="351"/>
      <c r="J13" s="351"/>
      <c r="K13" s="351"/>
    </row>
    <row r="14" spans="1:11" x14ac:dyDescent="0.25">
      <c r="A14" s="351"/>
      <c r="B14" s="351"/>
      <c r="C14" s="351"/>
      <c r="D14" s="351"/>
      <c r="E14" s="351"/>
      <c r="F14" s="351"/>
      <c r="G14" s="351"/>
      <c r="H14" s="351"/>
      <c r="I14" s="351"/>
      <c r="J14" s="351"/>
      <c r="K14" s="351"/>
    </row>
    <row r="15" spans="1:11" x14ac:dyDescent="0.25">
      <c r="A15" s="351"/>
      <c r="B15" s="351"/>
      <c r="C15" s="351"/>
      <c r="D15" s="351"/>
      <c r="E15" s="351"/>
      <c r="F15" s="351"/>
      <c r="G15" s="351"/>
      <c r="H15" s="351"/>
      <c r="I15" s="351"/>
      <c r="J15" s="351"/>
      <c r="K15" s="351"/>
    </row>
    <row r="16" spans="1:11" x14ac:dyDescent="0.25">
      <c r="A16" s="351"/>
      <c r="B16" s="351"/>
      <c r="C16" s="351"/>
      <c r="D16" s="351"/>
      <c r="E16" s="351"/>
      <c r="F16" s="351"/>
      <c r="G16" s="351"/>
      <c r="H16" s="351"/>
      <c r="I16" s="351"/>
      <c r="J16" s="351"/>
      <c r="K16" s="351"/>
    </row>
    <row r="17" spans="1:11" x14ac:dyDescent="0.25">
      <c r="A17" s="351"/>
      <c r="B17" s="351"/>
      <c r="C17" s="351"/>
      <c r="D17" s="351"/>
      <c r="E17" s="351"/>
      <c r="F17" s="351"/>
      <c r="G17" s="351"/>
      <c r="H17" s="351"/>
      <c r="I17" s="351"/>
      <c r="J17" s="351"/>
      <c r="K17" s="351"/>
    </row>
    <row r="18" spans="1:11" x14ac:dyDescent="0.25">
      <c r="A18" s="351"/>
      <c r="B18" s="351"/>
      <c r="C18" s="351"/>
      <c r="D18" s="351"/>
      <c r="E18" s="351"/>
      <c r="F18" s="351"/>
      <c r="G18" s="351"/>
      <c r="H18" s="351"/>
      <c r="I18" s="351"/>
      <c r="J18" s="351"/>
      <c r="K18" s="351"/>
    </row>
    <row r="19" spans="1:11" x14ac:dyDescent="0.25">
      <c r="A19" s="351"/>
      <c r="B19" s="351"/>
      <c r="C19" s="351"/>
      <c r="D19" s="351"/>
      <c r="E19" s="351"/>
      <c r="F19" s="351"/>
      <c r="G19" s="351"/>
      <c r="H19" s="351"/>
      <c r="I19" s="351"/>
      <c r="J19" s="351"/>
      <c r="K19" s="351"/>
    </row>
    <row r="20" spans="1:11" x14ac:dyDescent="0.25">
      <c r="A20" s="351"/>
      <c r="B20" s="351"/>
      <c r="C20" s="351"/>
      <c r="D20" s="351"/>
      <c r="E20" s="351"/>
      <c r="F20" s="351"/>
      <c r="G20" s="351"/>
      <c r="H20" s="351"/>
      <c r="I20" s="351"/>
      <c r="J20" s="351"/>
      <c r="K20" s="351"/>
    </row>
    <row r="21" spans="1:11" x14ac:dyDescent="0.25">
      <c r="A21" s="351"/>
      <c r="B21" s="351"/>
      <c r="C21" s="351"/>
      <c r="D21" s="351"/>
      <c r="E21" s="351"/>
      <c r="F21" s="351"/>
      <c r="G21" s="351"/>
      <c r="H21" s="351"/>
      <c r="I21" s="351"/>
      <c r="J21" s="351"/>
      <c r="K21" s="351"/>
    </row>
    <row r="22" spans="1:11" x14ac:dyDescent="0.25">
      <c r="A22" s="351"/>
      <c r="B22" s="351"/>
      <c r="C22" s="351"/>
      <c r="D22" s="351"/>
      <c r="E22" s="351"/>
      <c r="F22" s="351"/>
      <c r="G22" s="351"/>
      <c r="H22" s="351"/>
      <c r="I22" s="351"/>
      <c r="J22" s="351"/>
      <c r="K22" s="351"/>
    </row>
    <row r="23" spans="1:11" x14ac:dyDescent="0.25">
      <c r="A23" s="351"/>
      <c r="B23" s="351"/>
      <c r="C23" s="351"/>
      <c r="D23" s="351"/>
      <c r="E23" s="351"/>
      <c r="F23" s="351"/>
      <c r="G23" s="351"/>
      <c r="H23" s="351"/>
      <c r="I23" s="351"/>
      <c r="J23" s="351"/>
      <c r="K23" s="351"/>
    </row>
    <row r="24" spans="1:11" x14ac:dyDescent="0.25">
      <c r="A24" s="351"/>
      <c r="B24" s="351"/>
      <c r="C24" s="351"/>
      <c r="D24" s="351"/>
      <c r="E24" s="351"/>
      <c r="F24" s="351"/>
      <c r="G24" s="351"/>
      <c r="H24" s="351"/>
      <c r="I24" s="351"/>
      <c r="J24" s="351"/>
      <c r="K24" s="351"/>
    </row>
    <row r="25" spans="1:11" x14ac:dyDescent="0.25">
      <c r="A25" s="351"/>
      <c r="B25" s="351"/>
      <c r="C25" s="351"/>
      <c r="D25" s="351"/>
      <c r="E25" s="351"/>
      <c r="F25" s="351"/>
      <c r="G25" s="351"/>
      <c r="H25" s="351"/>
      <c r="I25" s="351"/>
      <c r="J25" s="351"/>
      <c r="K25" s="351"/>
    </row>
    <row r="26" spans="1:11" x14ac:dyDescent="0.25">
      <c r="A26" s="351"/>
      <c r="B26" s="351"/>
      <c r="C26" s="351"/>
      <c r="D26" s="351"/>
      <c r="E26" s="351"/>
      <c r="F26" s="351"/>
      <c r="G26" s="351"/>
      <c r="H26" s="351"/>
      <c r="I26" s="351"/>
      <c r="J26" s="351"/>
      <c r="K26" s="351"/>
    </row>
    <row r="27" spans="1:11" x14ac:dyDescent="0.25">
      <c r="A27" s="351"/>
      <c r="B27" s="351"/>
      <c r="C27" s="351"/>
      <c r="D27" s="351"/>
      <c r="E27" s="351"/>
      <c r="F27" s="351"/>
      <c r="G27" s="351"/>
      <c r="H27" s="351"/>
      <c r="I27" s="351"/>
      <c r="J27" s="351"/>
      <c r="K27" s="351"/>
    </row>
    <row r="28" spans="1:11" x14ac:dyDescent="0.25">
      <c r="A28" s="351"/>
      <c r="B28" s="351"/>
      <c r="C28" s="351"/>
      <c r="D28" s="351"/>
      <c r="E28" s="351"/>
      <c r="F28" s="351"/>
      <c r="G28" s="351"/>
      <c r="H28" s="351"/>
      <c r="I28" s="351"/>
      <c r="J28" s="351"/>
      <c r="K28" s="351"/>
    </row>
    <row r="29" spans="1:11" x14ac:dyDescent="0.25">
      <c r="A29" s="352" t="s">
        <v>141</v>
      </c>
      <c r="B29" s="352"/>
      <c r="C29" s="352"/>
      <c r="D29" s="352"/>
      <c r="E29" s="352"/>
      <c r="F29" s="352"/>
      <c r="G29" s="352"/>
      <c r="H29" s="352"/>
      <c r="I29" s="352"/>
      <c r="J29" s="352"/>
      <c r="K29" s="352"/>
    </row>
  </sheetData>
  <sheetProtection sheet="1" objects="1" scenarios="1"/>
  <mergeCells count="2">
    <mergeCell ref="A1:K28"/>
    <mergeCell ref="A29:K29"/>
  </mergeCells>
  <hyperlinks>
    <hyperlink ref="A29:K29" r:id="rId1" display="http://blog.han.nl/aloprofessionals/" xr:uid="{00000000-0004-0000-0000-000000000000}"/>
  </hyperlinks>
  <pageMargins left="0.70866141732283472" right="0.70866141732283472" top="0.74803149606299213" bottom="0.74803149606299213" header="0.31496062992125984" footer="0.31496062992125984"/>
  <pageSetup paperSize="9" orientation="landscape"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72"/>
  <sheetViews>
    <sheetView workbookViewId="0">
      <selection activeCell="I1" sqref="I1:K1048576"/>
    </sheetView>
  </sheetViews>
  <sheetFormatPr defaultRowHeight="15" x14ac:dyDescent="0.25"/>
  <cols>
    <col min="1" max="1" width="9.140625" style="62"/>
    <col min="6" max="6" width="9.140625" style="295"/>
  </cols>
  <sheetData>
    <row r="1" spans="1:7" x14ac:dyDescent="0.25">
      <c r="A1" s="62" t="s">
        <v>150</v>
      </c>
      <c r="E1" t="s">
        <v>151</v>
      </c>
      <c r="G1" t="s">
        <v>152</v>
      </c>
    </row>
    <row r="2" spans="1:7" x14ac:dyDescent="0.25">
      <c r="A2" s="62">
        <v>11</v>
      </c>
      <c r="B2" s="296">
        <f xml:space="preserve"> (A2-A2)+1</f>
        <v>1</v>
      </c>
      <c r="C2" s="294">
        <f t="shared" ref="C2:C3" si="0">IF(B2&lt;5.5,FLOOR(B2,0.5),MROUND(B2,0.5))</f>
        <v>1</v>
      </c>
      <c r="E2" s="62">
        <v>19</v>
      </c>
      <c r="F2" s="296">
        <f xml:space="preserve"> (E2-E2)+1</f>
        <v>1</v>
      </c>
      <c r="G2" s="294">
        <f t="shared" ref="G2:G3" si="1">IF(F2&lt;5.5,FLOOR(F2,0.5),MROUND(F2,0.5))</f>
        <v>1</v>
      </c>
    </row>
    <row r="3" spans="1:7" x14ac:dyDescent="0.25">
      <c r="A3" s="62">
        <v>12</v>
      </c>
      <c r="B3" s="296">
        <f xml:space="preserve"> (A3-A$2)*(9/((A$2*5)-A$2))+1</f>
        <v>1.2045454545454546</v>
      </c>
      <c r="C3" s="294">
        <f t="shared" si="0"/>
        <v>1</v>
      </c>
      <c r="E3" s="62">
        <v>20</v>
      </c>
      <c r="F3" s="296">
        <f xml:space="preserve"> (E3-E$2)*(9/((E$2*5)-E$2))+1</f>
        <v>1.118421052631579</v>
      </c>
      <c r="G3" s="294">
        <f t="shared" si="1"/>
        <v>1</v>
      </c>
    </row>
    <row r="4" spans="1:7" x14ac:dyDescent="0.25">
      <c r="A4" s="62">
        <v>13</v>
      </c>
      <c r="B4" s="296">
        <f t="shared" ref="B4:B43" si="2" xml:space="preserve"> (A4-A$2)*(9/((A$2*5)-A$2))+1</f>
        <v>1.4090909090909092</v>
      </c>
      <c r="C4" s="294">
        <f t="shared" ref="C4:C25" si="3">IF(B4&lt;5.5,FLOOR(B4,0.5),MROUND(B4,0.5))</f>
        <v>1</v>
      </c>
      <c r="E4" s="62">
        <v>21</v>
      </c>
      <c r="F4" s="296">
        <f t="shared" ref="F4:F67" si="4" xml:space="preserve"> (E4-E$2)*(9/((E$2*5)-E$2))+1</f>
        <v>1.236842105263158</v>
      </c>
      <c r="G4" s="294">
        <f t="shared" ref="G4:G67" si="5">IF(F4&lt;5.5,FLOOR(F4,0.5),MROUND(F4,0.5))</f>
        <v>1</v>
      </c>
    </row>
    <row r="5" spans="1:7" x14ac:dyDescent="0.25">
      <c r="A5" s="62">
        <v>14</v>
      </c>
      <c r="B5" s="296">
        <f t="shared" si="2"/>
        <v>1.6136363636363638</v>
      </c>
      <c r="C5" s="294">
        <f t="shared" si="3"/>
        <v>1.5</v>
      </c>
      <c r="E5" s="62">
        <v>22</v>
      </c>
      <c r="F5" s="296">
        <f t="shared" si="4"/>
        <v>1.3552631578947367</v>
      </c>
      <c r="G5" s="294">
        <f t="shared" si="5"/>
        <v>1</v>
      </c>
    </row>
    <row r="6" spans="1:7" x14ac:dyDescent="0.25">
      <c r="A6" s="62">
        <v>15</v>
      </c>
      <c r="B6" s="296">
        <f t="shared" si="2"/>
        <v>1.8181818181818183</v>
      </c>
      <c r="C6" s="294">
        <f t="shared" si="3"/>
        <v>1.5</v>
      </c>
      <c r="E6" s="62">
        <v>23</v>
      </c>
      <c r="F6" s="296">
        <f t="shared" si="4"/>
        <v>1.4736842105263157</v>
      </c>
      <c r="G6" s="294">
        <f t="shared" si="5"/>
        <v>1</v>
      </c>
    </row>
    <row r="7" spans="1:7" x14ac:dyDescent="0.25">
      <c r="A7" s="62">
        <v>16</v>
      </c>
      <c r="B7" s="296">
        <f t="shared" si="2"/>
        <v>2.0227272727272725</v>
      </c>
      <c r="C7" s="294">
        <f t="shared" si="3"/>
        <v>2</v>
      </c>
      <c r="E7" s="62">
        <v>24</v>
      </c>
      <c r="F7" s="296">
        <f t="shared" si="4"/>
        <v>1.5921052631578947</v>
      </c>
      <c r="G7" s="294">
        <f t="shared" si="5"/>
        <v>1.5</v>
      </c>
    </row>
    <row r="8" spans="1:7" x14ac:dyDescent="0.25">
      <c r="A8" s="62">
        <v>17</v>
      </c>
      <c r="B8" s="296">
        <f t="shared" si="2"/>
        <v>2.2272727272727275</v>
      </c>
      <c r="C8" s="294">
        <f t="shared" si="3"/>
        <v>2</v>
      </c>
      <c r="E8" s="62">
        <v>25</v>
      </c>
      <c r="F8" s="296">
        <f t="shared" si="4"/>
        <v>1.7105263157894737</v>
      </c>
      <c r="G8" s="294">
        <f t="shared" si="5"/>
        <v>1.5</v>
      </c>
    </row>
    <row r="9" spans="1:7" x14ac:dyDescent="0.25">
      <c r="A9" s="62">
        <v>18</v>
      </c>
      <c r="B9" s="296">
        <f t="shared" si="2"/>
        <v>2.4318181818181817</v>
      </c>
      <c r="C9" s="294">
        <f t="shared" si="3"/>
        <v>2</v>
      </c>
      <c r="E9" s="62">
        <v>26</v>
      </c>
      <c r="F9" s="296">
        <f t="shared" si="4"/>
        <v>1.8289473684210527</v>
      </c>
      <c r="G9" s="294">
        <f t="shared" si="5"/>
        <v>1.5</v>
      </c>
    </row>
    <row r="10" spans="1:7" x14ac:dyDescent="0.25">
      <c r="A10" s="62">
        <v>19</v>
      </c>
      <c r="B10" s="296">
        <f t="shared" si="2"/>
        <v>2.6363636363636367</v>
      </c>
      <c r="C10" s="294">
        <f t="shared" si="3"/>
        <v>2.5</v>
      </c>
      <c r="E10" s="62">
        <v>27</v>
      </c>
      <c r="F10" s="296">
        <f t="shared" si="4"/>
        <v>1.9473684210526314</v>
      </c>
      <c r="G10" s="294">
        <f t="shared" si="5"/>
        <v>1.5</v>
      </c>
    </row>
    <row r="11" spans="1:7" x14ac:dyDescent="0.25">
      <c r="A11" s="62">
        <v>20</v>
      </c>
      <c r="B11" s="296">
        <f t="shared" si="2"/>
        <v>2.8409090909090908</v>
      </c>
      <c r="C11" s="294">
        <f t="shared" si="3"/>
        <v>2.5</v>
      </c>
      <c r="E11" s="62">
        <v>28</v>
      </c>
      <c r="F11" s="296">
        <f t="shared" si="4"/>
        <v>2.0657894736842106</v>
      </c>
      <c r="G11" s="294">
        <f t="shared" si="5"/>
        <v>2</v>
      </c>
    </row>
    <row r="12" spans="1:7" x14ac:dyDescent="0.25">
      <c r="A12" s="62">
        <v>21</v>
      </c>
      <c r="B12" s="296">
        <f t="shared" si="2"/>
        <v>3.0454545454545454</v>
      </c>
      <c r="C12" s="294">
        <f t="shared" si="3"/>
        <v>3</v>
      </c>
      <c r="E12" s="62">
        <v>29</v>
      </c>
      <c r="F12" s="296">
        <f t="shared" si="4"/>
        <v>2.1842105263157894</v>
      </c>
      <c r="G12" s="294">
        <f t="shared" si="5"/>
        <v>2</v>
      </c>
    </row>
    <row r="13" spans="1:7" x14ac:dyDescent="0.25">
      <c r="A13" s="62">
        <v>22</v>
      </c>
      <c r="B13" s="296">
        <f t="shared" si="2"/>
        <v>3.25</v>
      </c>
      <c r="C13" s="294">
        <f t="shared" si="3"/>
        <v>3</v>
      </c>
      <c r="E13" s="62">
        <v>30</v>
      </c>
      <c r="F13" s="296">
        <f t="shared" si="4"/>
        <v>2.3026315789473681</v>
      </c>
      <c r="G13" s="294">
        <f t="shared" si="5"/>
        <v>2</v>
      </c>
    </row>
    <row r="14" spans="1:7" x14ac:dyDescent="0.25">
      <c r="A14" s="62">
        <v>23</v>
      </c>
      <c r="B14" s="296">
        <f t="shared" si="2"/>
        <v>3.4545454545454546</v>
      </c>
      <c r="C14" s="294">
        <f t="shared" si="3"/>
        <v>3</v>
      </c>
      <c r="E14" s="62">
        <v>31</v>
      </c>
      <c r="F14" s="296">
        <f t="shared" si="4"/>
        <v>2.4210526315789473</v>
      </c>
      <c r="G14" s="294">
        <f t="shared" si="5"/>
        <v>2</v>
      </c>
    </row>
    <row r="15" spans="1:7" x14ac:dyDescent="0.25">
      <c r="A15" s="62">
        <v>24</v>
      </c>
      <c r="B15" s="296">
        <f t="shared" si="2"/>
        <v>3.6590909090909092</v>
      </c>
      <c r="C15" s="294">
        <f t="shared" si="3"/>
        <v>3.5</v>
      </c>
      <c r="E15" s="62">
        <v>32</v>
      </c>
      <c r="F15" s="296">
        <f t="shared" si="4"/>
        <v>2.5394736842105265</v>
      </c>
      <c r="G15" s="294">
        <f t="shared" si="5"/>
        <v>2.5</v>
      </c>
    </row>
    <row r="16" spans="1:7" x14ac:dyDescent="0.25">
      <c r="A16" s="62">
        <v>25</v>
      </c>
      <c r="B16" s="296">
        <f t="shared" si="2"/>
        <v>3.8636363636363638</v>
      </c>
      <c r="C16" s="294">
        <f t="shared" si="3"/>
        <v>3.5</v>
      </c>
      <c r="E16" s="62">
        <v>33</v>
      </c>
      <c r="F16" s="296">
        <f t="shared" si="4"/>
        <v>2.6578947368421053</v>
      </c>
      <c r="G16" s="294">
        <f t="shared" si="5"/>
        <v>2.5</v>
      </c>
    </row>
    <row r="17" spans="1:7" x14ac:dyDescent="0.25">
      <c r="A17" s="62">
        <v>26</v>
      </c>
      <c r="B17" s="296">
        <f t="shared" si="2"/>
        <v>4.0681818181818183</v>
      </c>
      <c r="C17" s="294">
        <f t="shared" si="3"/>
        <v>4</v>
      </c>
      <c r="E17" s="62">
        <v>34.8333333333333</v>
      </c>
      <c r="F17" s="296">
        <f t="shared" si="4"/>
        <v>2.874999999999996</v>
      </c>
      <c r="G17" s="294">
        <f t="shared" si="5"/>
        <v>2.5</v>
      </c>
    </row>
    <row r="18" spans="1:7" x14ac:dyDescent="0.25">
      <c r="A18" s="62">
        <v>27</v>
      </c>
      <c r="B18" s="296">
        <f t="shared" si="2"/>
        <v>4.2727272727272734</v>
      </c>
      <c r="C18" s="294">
        <f t="shared" si="3"/>
        <v>4</v>
      </c>
      <c r="E18" s="62">
        <v>35.933333333333302</v>
      </c>
      <c r="F18" s="296">
        <f t="shared" si="4"/>
        <v>3.0052631578947331</v>
      </c>
      <c r="G18" s="294">
        <f t="shared" si="5"/>
        <v>3</v>
      </c>
    </row>
    <row r="19" spans="1:7" x14ac:dyDescent="0.25">
      <c r="A19" s="62">
        <v>28</v>
      </c>
      <c r="B19" s="296">
        <f t="shared" si="2"/>
        <v>4.4772727272727275</v>
      </c>
      <c r="C19" s="294">
        <f t="shared" si="3"/>
        <v>4</v>
      </c>
      <c r="E19" s="62">
        <v>37.033333333333303</v>
      </c>
      <c r="F19" s="296">
        <f t="shared" si="4"/>
        <v>3.1355263157894702</v>
      </c>
      <c r="G19" s="294">
        <f t="shared" si="5"/>
        <v>3</v>
      </c>
    </row>
    <row r="20" spans="1:7" x14ac:dyDescent="0.25">
      <c r="A20" s="62">
        <v>29</v>
      </c>
      <c r="B20" s="296">
        <f t="shared" si="2"/>
        <v>4.6818181818181817</v>
      </c>
      <c r="C20" s="294">
        <f t="shared" si="3"/>
        <v>4.5</v>
      </c>
      <c r="E20" s="62">
        <v>38.133333333333297</v>
      </c>
      <c r="F20" s="296">
        <f t="shared" si="4"/>
        <v>3.2657894736842064</v>
      </c>
      <c r="G20" s="294">
        <f t="shared" si="5"/>
        <v>3</v>
      </c>
    </row>
    <row r="21" spans="1:7" x14ac:dyDescent="0.25">
      <c r="A21" s="62">
        <v>30</v>
      </c>
      <c r="B21" s="296">
        <f t="shared" si="2"/>
        <v>4.8863636363636367</v>
      </c>
      <c r="C21" s="294">
        <f t="shared" si="3"/>
        <v>4.5</v>
      </c>
      <c r="E21" s="62">
        <v>39.233333333333299</v>
      </c>
      <c r="F21" s="296">
        <f t="shared" si="4"/>
        <v>3.396052631578943</v>
      </c>
      <c r="G21" s="294">
        <f t="shared" si="5"/>
        <v>3</v>
      </c>
    </row>
    <row r="22" spans="1:7" x14ac:dyDescent="0.25">
      <c r="A22" s="62">
        <v>31</v>
      </c>
      <c r="B22" s="296">
        <f t="shared" si="2"/>
        <v>5.0909090909090908</v>
      </c>
      <c r="C22" s="294">
        <f t="shared" si="3"/>
        <v>5</v>
      </c>
      <c r="E22" s="62">
        <v>40.3333333333333</v>
      </c>
      <c r="F22" s="296">
        <f t="shared" si="4"/>
        <v>3.5263157894736801</v>
      </c>
      <c r="G22" s="294">
        <f t="shared" si="5"/>
        <v>3.5</v>
      </c>
    </row>
    <row r="23" spans="1:7" x14ac:dyDescent="0.25">
      <c r="A23" s="62">
        <v>32</v>
      </c>
      <c r="B23" s="296">
        <f t="shared" si="2"/>
        <v>5.2954545454545459</v>
      </c>
      <c r="C23" s="294">
        <f t="shared" si="3"/>
        <v>5</v>
      </c>
      <c r="E23" s="62">
        <v>41.433333333333302</v>
      </c>
      <c r="F23" s="296">
        <f t="shared" si="4"/>
        <v>3.6565789473684172</v>
      </c>
      <c r="G23" s="294">
        <f t="shared" si="5"/>
        <v>3.5</v>
      </c>
    </row>
    <row r="24" spans="1:7" x14ac:dyDescent="0.25">
      <c r="A24" s="62">
        <v>33</v>
      </c>
      <c r="B24" s="296">
        <f t="shared" si="2"/>
        <v>5.5</v>
      </c>
      <c r="C24" s="294">
        <f t="shared" si="3"/>
        <v>5.5</v>
      </c>
      <c r="E24" s="62">
        <v>42.533333333333303</v>
      </c>
      <c r="F24" s="296">
        <f t="shared" si="4"/>
        <v>3.7868421052631542</v>
      </c>
      <c r="G24" s="294">
        <f t="shared" si="5"/>
        <v>3.5</v>
      </c>
    </row>
    <row r="25" spans="1:7" x14ac:dyDescent="0.25">
      <c r="A25" s="62">
        <v>34.8333333333333</v>
      </c>
      <c r="B25" s="296">
        <f xml:space="preserve"> (A25-A$2)*(9/((A$2*5)-A$2))+1</f>
        <v>5.8749999999999938</v>
      </c>
      <c r="C25" s="294">
        <f t="shared" si="3"/>
        <v>6</v>
      </c>
      <c r="E25" s="62">
        <v>43.633333333333297</v>
      </c>
      <c r="F25" s="296">
        <f t="shared" si="4"/>
        <v>3.9171052631578904</v>
      </c>
      <c r="G25" s="294">
        <f t="shared" si="5"/>
        <v>3.5</v>
      </c>
    </row>
    <row r="26" spans="1:7" x14ac:dyDescent="0.25">
      <c r="A26" s="62">
        <v>35.933333333333302</v>
      </c>
      <c r="B26" s="296">
        <f t="shared" si="2"/>
        <v>6.0999999999999934</v>
      </c>
      <c r="C26" s="294">
        <f t="shared" ref="C26:C43" si="6">IF(B26&lt;5.5,FLOOR(B26,0.5),MROUND(B26,0.5))</f>
        <v>6</v>
      </c>
      <c r="E26" s="62">
        <v>44.733333333333299</v>
      </c>
      <c r="F26" s="296">
        <f t="shared" si="4"/>
        <v>4.047368421052628</v>
      </c>
      <c r="G26" s="294">
        <f t="shared" si="5"/>
        <v>4</v>
      </c>
    </row>
    <row r="27" spans="1:7" x14ac:dyDescent="0.25">
      <c r="A27" s="62">
        <v>37.033333333333303</v>
      </c>
      <c r="B27" s="296">
        <f t="shared" si="2"/>
        <v>6.324999999999994</v>
      </c>
      <c r="C27" s="294">
        <f t="shared" si="6"/>
        <v>6.5</v>
      </c>
      <c r="E27" s="62">
        <v>45.8333333333333</v>
      </c>
      <c r="F27" s="296">
        <f t="shared" si="4"/>
        <v>4.1776315789473646</v>
      </c>
      <c r="G27" s="294">
        <f t="shared" si="5"/>
        <v>4</v>
      </c>
    </row>
    <row r="28" spans="1:7" x14ac:dyDescent="0.25">
      <c r="A28" s="62">
        <v>38.133333333333297</v>
      </c>
      <c r="B28" s="296">
        <f t="shared" si="2"/>
        <v>6.5499999999999927</v>
      </c>
      <c r="C28" s="294">
        <f t="shared" si="6"/>
        <v>6.5</v>
      </c>
      <c r="E28" s="62">
        <v>46.933333333333302</v>
      </c>
      <c r="F28" s="296">
        <f t="shared" si="4"/>
        <v>4.3078947368421012</v>
      </c>
      <c r="G28" s="294">
        <f t="shared" si="5"/>
        <v>4</v>
      </c>
    </row>
    <row r="29" spans="1:7" x14ac:dyDescent="0.25">
      <c r="A29" s="62">
        <v>39.233333333333299</v>
      </c>
      <c r="B29" s="296">
        <f t="shared" si="2"/>
        <v>6.7749999999999932</v>
      </c>
      <c r="C29" s="294">
        <f t="shared" si="6"/>
        <v>7</v>
      </c>
      <c r="E29" s="62">
        <v>48.033333333333303</v>
      </c>
      <c r="F29" s="296">
        <f t="shared" si="4"/>
        <v>4.4381578947368379</v>
      </c>
      <c r="G29" s="294">
        <f t="shared" si="5"/>
        <v>4</v>
      </c>
    </row>
    <row r="30" spans="1:7" x14ac:dyDescent="0.25">
      <c r="A30" s="62">
        <v>40.3333333333333</v>
      </c>
      <c r="B30" s="296">
        <f t="shared" si="2"/>
        <v>6.9999999999999938</v>
      </c>
      <c r="C30" s="294">
        <f t="shared" si="6"/>
        <v>7</v>
      </c>
      <c r="E30" s="62">
        <v>49.133333333333297</v>
      </c>
      <c r="F30" s="296">
        <f t="shared" si="4"/>
        <v>4.5684210526315745</v>
      </c>
      <c r="G30" s="294">
        <f t="shared" si="5"/>
        <v>4.5</v>
      </c>
    </row>
    <row r="31" spans="1:7" x14ac:dyDescent="0.25">
      <c r="A31" s="62">
        <v>41.433333333333302</v>
      </c>
      <c r="B31" s="296">
        <f t="shared" si="2"/>
        <v>7.2249999999999943</v>
      </c>
      <c r="C31" s="294">
        <f t="shared" si="6"/>
        <v>7</v>
      </c>
      <c r="E31" s="62">
        <v>50.233333333333299</v>
      </c>
      <c r="F31" s="296">
        <f t="shared" si="4"/>
        <v>4.6986842105263111</v>
      </c>
      <c r="G31" s="294">
        <f t="shared" si="5"/>
        <v>4.5</v>
      </c>
    </row>
    <row r="32" spans="1:7" x14ac:dyDescent="0.25">
      <c r="A32" s="62">
        <v>42.533333333333303</v>
      </c>
      <c r="B32" s="296">
        <f t="shared" si="2"/>
        <v>7.449999999999994</v>
      </c>
      <c r="C32" s="294">
        <f t="shared" si="6"/>
        <v>7.5</v>
      </c>
      <c r="E32" s="62">
        <v>51.3333333333333</v>
      </c>
      <c r="F32" s="296">
        <f t="shared" si="4"/>
        <v>4.8289473684210487</v>
      </c>
      <c r="G32" s="294">
        <f t="shared" si="5"/>
        <v>4.5</v>
      </c>
    </row>
    <row r="33" spans="1:7" x14ac:dyDescent="0.25">
      <c r="A33" s="62">
        <v>43.633333333333297</v>
      </c>
      <c r="B33" s="296">
        <f t="shared" si="2"/>
        <v>7.6749999999999927</v>
      </c>
      <c r="C33" s="294">
        <f t="shared" si="6"/>
        <v>7.5</v>
      </c>
      <c r="E33" s="62">
        <v>52.433333333333302</v>
      </c>
      <c r="F33" s="296">
        <f t="shared" si="4"/>
        <v>4.9592105263157853</v>
      </c>
      <c r="G33" s="294">
        <f t="shared" si="5"/>
        <v>4.5</v>
      </c>
    </row>
    <row r="34" spans="1:7" x14ac:dyDescent="0.25">
      <c r="A34" s="62">
        <v>44.733333333333299</v>
      </c>
      <c r="B34" s="296">
        <f t="shared" si="2"/>
        <v>7.8999999999999932</v>
      </c>
      <c r="C34" s="294">
        <f t="shared" si="6"/>
        <v>8</v>
      </c>
      <c r="E34" s="62">
        <v>53.533333333333303</v>
      </c>
      <c r="F34" s="296">
        <f t="shared" si="4"/>
        <v>5.0894736842105228</v>
      </c>
      <c r="G34" s="294">
        <f t="shared" si="5"/>
        <v>5</v>
      </c>
    </row>
    <row r="35" spans="1:7" x14ac:dyDescent="0.25">
      <c r="A35" s="62">
        <v>45.8333333333333</v>
      </c>
      <c r="B35" s="296">
        <f t="shared" si="2"/>
        <v>8.1249999999999929</v>
      </c>
      <c r="C35" s="294">
        <f t="shared" si="6"/>
        <v>8</v>
      </c>
      <c r="E35" s="62">
        <v>54.633333333333297</v>
      </c>
      <c r="F35" s="296">
        <f t="shared" si="4"/>
        <v>5.2197368421052586</v>
      </c>
      <c r="G35" s="294">
        <f t="shared" si="5"/>
        <v>5</v>
      </c>
    </row>
    <row r="36" spans="1:7" x14ac:dyDescent="0.25">
      <c r="A36" s="62">
        <v>46.933333333333302</v>
      </c>
      <c r="B36" s="296">
        <f t="shared" si="2"/>
        <v>8.3499999999999943</v>
      </c>
      <c r="C36" s="294">
        <f t="shared" si="6"/>
        <v>8.5</v>
      </c>
      <c r="E36" s="62">
        <v>55.733333333333199</v>
      </c>
      <c r="F36" s="296">
        <f t="shared" si="4"/>
        <v>5.3499999999999837</v>
      </c>
      <c r="G36" s="294">
        <f t="shared" si="5"/>
        <v>5</v>
      </c>
    </row>
    <row r="37" spans="1:7" x14ac:dyDescent="0.25">
      <c r="A37" s="62">
        <v>48.033333333333303</v>
      </c>
      <c r="B37" s="296">
        <f t="shared" si="2"/>
        <v>8.574999999999994</v>
      </c>
      <c r="C37" s="294">
        <f t="shared" si="6"/>
        <v>8.5</v>
      </c>
      <c r="E37" s="62">
        <v>56.833333333333201</v>
      </c>
      <c r="F37" s="296">
        <v>5.5</v>
      </c>
      <c r="G37" s="294">
        <f t="shared" si="5"/>
        <v>5.5</v>
      </c>
    </row>
    <row r="38" spans="1:7" x14ac:dyDescent="0.25">
      <c r="A38" s="62">
        <v>49.133333333333297</v>
      </c>
      <c r="B38" s="296">
        <f t="shared" si="2"/>
        <v>8.7999999999999936</v>
      </c>
      <c r="C38" s="294">
        <f t="shared" si="6"/>
        <v>9</v>
      </c>
      <c r="E38" s="62">
        <v>57.933333333333202</v>
      </c>
      <c r="F38" s="296">
        <f t="shared" si="4"/>
        <v>5.6105263157894578</v>
      </c>
      <c r="G38" s="294">
        <f t="shared" si="5"/>
        <v>5.5</v>
      </c>
    </row>
    <row r="39" spans="1:7" x14ac:dyDescent="0.25">
      <c r="A39" s="62">
        <v>50.233333333333299</v>
      </c>
      <c r="B39" s="296">
        <f t="shared" si="2"/>
        <v>9.0249999999999932</v>
      </c>
      <c r="C39" s="294">
        <f t="shared" si="6"/>
        <v>9</v>
      </c>
      <c r="E39" s="62">
        <v>59.033333333333204</v>
      </c>
      <c r="F39" s="296">
        <f t="shared" si="4"/>
        <v>5.7407894736841945</v>
      </c>
      <c r="G39" s="294">
        <f t="shared" si="5"/>
        <v>5.5</v>
      </c>
    </row>
    <row r="40" spans="1:7" x14ac:dyDescent="0.25">
      <c r="A40" s="62">
        <v>51.3333333333333</v>
      </c>
      <c r="B40" s="296">
        <f t="shared" si="2"/>
        <v>9.2499999999999929</v>
      </c>
      <c r="C40" s="294">
        <f t="shared" si="6"/>
        <v>9</v>
      </c>
      <c r="E40" s="62">
        <v>60.133333333333198</v>
      </c>
      <c r="F40" s="296">
        <f t="shared" si="4"/>
        <v>5.8710526315789311</v>
      </c>
      <c r="G40" s="294">
        <f t="shared" si="5"/>
        <v>6</v>
      </c>
    </row>
    <row r="41" spans="1:7" x14ac:dyDescent="0.25">
      <c r="A41" s="62">
        <v>52.433333333333302</v>
      </c>
      <c r="B41" s="296">
        <f t="shared" si="2"/>
        <v>9.4749999999999943</v>
      </c>
      <c r="C41" s="294">
        <f t="shared" si="6"/>
        <v>9.5</v>
      </c>
      <c r="E41" s="62">
        <v>61.233333333333199</v>
      </c>
      <c r="F41" s="296">
        <f t="shared" si="4"/>
        <v>6.0013157894736677</v>
      </c>
      <c r="G41" s="294">
        <f t="shared" si="5"/>
        <v>6</v>
      </c>
    </row>
    <row r="42" spans="1:7" x14ac:dyDescent="0.25">
      <c r="A42" s="62">
        <v>53.533333333333303</v>
      </c>
      <c r="B42" s="296">
        <f t="shared" si="2"/>
        <v>9.699999999999994</v>
      </c>
      <c r="C42" s="294">
        <f t="shared" si="6"/>
        <v>9.5</v>
      </c>
      <c r="E42" s="62">
        <v>62.333333333333201</v>
      </c>
      <c r="F42" s="296">
        <f t="shared" si="4"/>
        <v>6.1315789473684053</v>
      </c>
      <c r="G42" s="294">
        <f t="shared" si="5"/>
        <v>6</v>
      </c>
    </row>
    <row r="43" spans="1:7" x14ac:dyDescent="0.25">
      <c r="A43" s="62">
        <v>54.633333333333297</v>
      </c>
      <c r="B43" s="296">
        <f t="shared" si="2"/>
        <v>9.9249999999999936</v>
      </c>
      <c r="C43" s="294">
        <f t="shared" si="6"/>
        <v>10</v>
      </c>
      <c r="E43" s="62">
        <v>63.433333333333202</v>
      </c>
      <c r="F43" s="296">
        <f t="shared" si="4"/>
        <v>6.2618421052631419</v>
      </c>
      <c r="G43" s="294">
        <f t="shared" si="5"/>
        <v>6.5</v>
      </c>
    </row>
    <row r="44" spans="1:7" x14ac:dyDescent="0.25">
      <c r="E44" s="62">
        <v>64.533333333333204</v>
      </c>
      <c r="F44" s="296">
        <f t="shared" si="4"/>
        <v>6.3921052631578794</v>
      </c>
      <c r="G44" s="294">
        <f t="shared" si="5"/>
        <v>6.5</v>
      </c>
    </row>
    <row r="45" spans="1:7" x14ac:dyDescent="0.25">
      <c r="E45" s="62">
        <v>65.633333333333198</v>
      </c>
      <c r="F45" s="296">
        <f t="shared" si="4"/>
        <v>6.5223684210526152</v>
      </c>
      <c r="G45" s="294">
        <f t="shared" si="5"/>
        <v>6.5</v>
      </c>
    </row>
    <row r="46" spans="1:7" x14ac:dyDescent="0.25">
      <c r="E46" s="62">
        <v>66.733333333333206</v>
      </c>
      <c r="F46" s="296">
        <f t="shared" si="4"/>
        <v>6.6526315789473527</v>
      </c>
      <c r="G46" s="294">
        <f t="shared" si="5"/>
        <v>6.5</v>
      </c>
    </row>
    <row r="47" spans="1:7" x14ac:dyDescent="0.25">
      <c r="E47" s="62">
        <v>67.833333333333201</v>
      </c>
      <c r="F47" s="296">
        <f t="shared" si="4"/>
        <v>6.7828947368420893</v>
      </c>
      <c r="G47" s="294">
        <f t="shared" si="5"/>
        <v>7</v>
      </c>
    </row>
    <row r="48" spans="1:7" x14ac:dyDescent="0.25">
      <c r="E48" s="62">
        <v>68.933333333333195</v>
      </c>
      <c r="F48" s="296">
        <f t="shared" si="4"/>
        <v>6.9131578947368251</v>
      </c>
      <c r="G48" s="294">
        <f t="shared" si="5"/>
        <v>7</v>
      </c>
    </row>
    <row r="49" spans="5:7" x14ac:dyDescent="0.25">
      <c r="E49" s="62">
        <v>70.033333333333204</v>
      </c>
      <c r="F49" s="296">
        <f t="shared" si="4"/>
        <v>7.0434210526315635</v>
      </c>
      <c r="G49" s="294">
        <f t="shared" si="5"/>
        <v>7</v>
      </c>
    </row>
    <row r="50" spans="5:7" x14ac:dyDescent="0.25">
      <c r="E50" s="62">
        <v>71.133333333333198</v>
      </c>
      <c r="F50" s="296">
        <f t="shared" si="4"/>
        <v>7.1736842105262992</v>
      </c>
      <c r="G50" s="294">
        <f t="shared" si="5"/>
        <v>7</v>
      </c>
    </row>
    <row r="51" spans="5:7" x14ac:dyDescent="0.25">
      <c r="E51" s="62">
        <v>72.233333333333206</v>
      </c>
      <c r="F51" s="296">
        <f t="shared" si="4"/>
        <v>7.3039473684210376</v>
      </c>
      <c r="G51" s="294">
        <f t="shared" si="5"/>
        <v>7.5</v>
      </c>
    </row>
    <row r="52" spans="5:7" x14ac:dyDescent="0.25">
      <c r="E52" s="62">
        <v>73.333333333333201</v>
      </c>
      <c r="F52" s="296">
        <f t="shared" si="4"/>
        <v>7.4342105263157734</v>
      </c>
      <c r="G52" s="294">
        <f t="shared" si="5"/>
        <v>7.5</v>
      </c>
    </row>
    <row r="53" spans="5:7" x14ac:dyDescent="0.25">
      <c r="E53" s="62">
        <v>74.433333333333195</v>
      </c>
      <c r="F53" s="296">
        <f t="shared" si="4"/>
        <v>7.5644736842105091</v>
      </c>
      <c r="G53" s="294">
        <f t="shared" si="5"/>
        <v>7.5</v>
      </c>
    </row>
    <row r="54" spans="5:7" x14ac:dyDescent="0.25">
      <c r="E54" s="62">
        <v>75.533333333333204</v>
      </c>
      <c r="F54" s="296">
        <f t="shared" si="4"/>
        <v>7.6947368421052476</v>
      </c>
      <c r="G54" s="294">
        <f t="shared" si="5"/>
        <v>7.5</v>
      </c>
    </row>
    <row r="55" spans="5:7" x14ac:dyDescent="0.25">
      <c r="E55" s="62">
        <v>76.633333333333198</v>
      </c>
      <c r="F55" s="296">
        <f t="shared" si="4"/>
        <v>7.8249999999999833</v>
      </c>
      <c r="G55" s="294">
        <f t="shared" si="5"/>
        <v>8</v>
      </c>
    </row>
    <row r="56" spans="5:7" x14ac:dyDescent="0.25">
      <c r="E56" s="62">
        <v>77.733333333333206</v>
      </c>
      <c r="F56" s="296">
        <f t="shared" si="4"/>
        <v>7.9552631578947217</v>
      </c>
      <c r="G56" s="294">
        <f t="shared" si="5"/>
        <v>8</v>
      </c>
    </row>
    <row r="57" spans="5:7" x14ac:dyDescent="0.25">
      <c r="E57" s="62">
        <v>78.833333333333201</v>
      </c>
      <c r="F57" s="296">
        <f t="shared" si="4"/>
        <v>8.0855263157894584</v>
      </c>
      <c r="G57" s="294">
        <f t="shared" si="5"/>
        <v>8</v>
      </c>
    </row>
    <row r="58" spans="5:7" x14ac:dyDescent="0.25">
      <c r="E58" s="62">
        <v>79.933333333333195</v>
      </c>
      <c r="F58" s="296">
        <f t="shared" si="4"/>
        <v>8.2157894736841932</v>
      </c>
      <c r="G58" s="294">
        <f t="shared" si="5"/>
        <v>8</v>
      </c>
    </row>
    <row r="59" spans="5:7" x14ac:dyDescent="0.25">
      <c r="E59" s="62">
        <v>81.033333333333204</v>
      </c>
      <c r="F59" s="296">
        <f t="shared" si="4"/>
        <v>8.3460526315789316</v>
      </c>
      <c r="G59" s="294">
        <f t="shared" si="5"/>
        <v>8.5</v>
      </c>
    </row>
    <row r="60" spans="5:7" x14ac:dyDescent="0.25">
      <c r="E60" s="62">
        <v>82.133333333333198</v>
      </c>
      <c r="F60" s="296">
        <f t="shared" si="4"/>
        <v>8.4763157894736665</v>
      </c>
      <c r="G60" s="294">
        <f t="shared" si="5"/>
        <v>8.5</v>
      </c>
    </row>
    <row r="61" spans="5:7" x14ac:dyDescent="0.25">
      <c r="E61" s="62">
        <v>83.233333333333206</v>
      </c>
      <c r="F61" s="296">
        <f t="shared" si="4"/>
        <v>8.6065789473684049</v>
      </c>
      <c r="G61" s="294">
        <f t="shared" si="5"/>
        <v>8.5</v>
      </c>
    </row>
    <row r="62" spans="5:7" x14ac:dyDescent="0.25">
      <c r="E62" s="62">
        <v>84.333333333333201</v>
      </c>
      <c r="F62" s="296">
        <f t="shared" si="4"/>
        <v>8.7368421052631415</v>
      </c>
      <c r="G62" s="294">
        <f t="shared" si="5"/>
        <v>8.5</v>
      </c>
    </row>
    <row r="63" spans="5:7" x14ac:dyDescent="0.25">
      <c r="E63" s="62">
        <v>85.433333333333195</v>
      </c>
      <c r="F63" s="296">
        <f t="shared" si="4"/>
        <v>8.8671052631578782</v>
      </c>
      <c r="G63" s="294">
        <f t="shared" si="5"/>
        <v>9</v>
      </c>
    </row>
    <row r="64" spans="5:7" x14ac:dyDescent="0.25">
      <c r="E64" s="62">
        <v>86.533333333333204</v>
      </c>
      <c r="F64" s="296">
        <f t="shared" si="4"/>
        <v>8.9973684210526166</v>
      </c>
      <c r="G64" s="294">
        <f t="shared" si="5"/>
        <v>9</v>
      </c>
    </row>
    <row r="65" spans="5:7" x14ac:dyDescent="0.25">
      <c r="E65" s="62">
        <v>87.633333333333198</v>
      </c>
      <c r="F65" s="296">
        <f t="shared" si="4"/>
        <v>9.1276315789473514</v>
      </c>
      <c r="G65" s="294">
        <f t="shared" si="5"/>
        <v>9</v>
      </c>
    </row>
    <row r="66" spans="5:7" x14ac:dyDescent="0.25">
      <c r="E66" s="62">
        <v>88.733333333333206</v>
      </c>
      <c r="F66" s="296">
        <f t="shared" si="4"/>
        <v>9.2578947368420899</v>
      </c>
      <c r="G66" s="294">
        <f t="shared" si="5"/>
        <v>9.5</v>
      </c>
    </row>
    <row r="67" spans="5:7" x14ac:dyDescent="0.25">
      <c r="E67" s="62">
        <v>89.833333333333201</v>
      </c>
      <c r="F67" s="296">
        <f t="shared" si="4"/>
        <v>9.3881578947368265</v>
      </c>
      <c r="G67" s="294">
        <f t="shared" si="5"/>
        <v>9.5</v>
      </c>
    </row>
    <row r="68" spans="5:7" x14ac:dyDescent="0.25">
      <c r="E68" s="62">
        <v>90.933333333333195</v>
      </c>
      <c r="F68" s="296">
        <f t="shared" ref="F68:F72" si="7" xml:space="preserve"> (E68-E$2)*(9/((E$2*5)-E$2))+1</f>
        <v>9.5184210526315614</v>
      </c>
      <c r="G68" s="294">
        <f t="shared" ref="G68:G72" si="8">IF(F68&lt;5.5,FLOOR(F68,0.5),MROUND(F68,0.5))</f>
        <v>9.5</v>
      </c>
    </row>
    <row r="69" spans="5:7" x14ac:dyDescent="0.25">
      <c r="E69" s="62">
        <v>92.033333333333204</v>
      </c>
      <c r="F69" s="296">
        <f t="shared" si="7"/>
        <v>9.6486842105262998</v>
      </c>
      <c r="G69" s="294">
        <f t="shared" si="8"/>
        <v>9.5</v>
      </c>
    </row>
    <row r="70" spans="5:7" x14ac:dyDescent="0.25">
      <c r="E70" s="62">
        <v>93.133333333333198</v>
      </c>
      <c r="F70" s="296">
        <f t="shared" si="7"/>
        <v>9.7789473684210364</v>
      </c>
      <c r="G70" s="294">
        <f t="shared" si="8"/>
        <v>10</v>
      </c>
    </row>
    <row r="71" spans="5:7" x14ac:dyDescent="0.25">
      <c r="E71" s="62">
        <v>94.233333333333206</v>
      </c>
      <c r="F71" s="296">
        <f t="shared" si="7"/>
        <v>9.9092105263157748</v>
      </c>
      <c r="G71" s="294">
        <f t="shared" si="8"/>
        <v>10</v>
      </c>
    </row>
    <row r="72" spans="5:7" x14ac:dyDescent="0.25">
      <c r="E72" s="62">
        <v>95.333333333333201</v>
      </c>
      <c r="F72" s="296">
        <f t="shared" si="7"/>
        <v>10.03947368421051</v>
      </c>
      <c r="G72" s="294">
        <f t="shared" si="8"/>
        <v>10</v>
      </c>
    </row>
  </sheetData>
  <sheetProtection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pageSetUpPr fitToPage="1"/>
  </sheetPr>
  <dimension ref="A1:M147"/>
  <sheetViews>
    <sheetView showGridLines="0" zoomScale="90" zoomScaleNormal="90" workbookViewId="0">
      <pane xSplit="2" ySplit="7" topLeftCell="C8" activePane="bottomRight" state="frozen"/>
      <selection activeCell="C1" sqref="C1"/>
      <selection pane="topRight" activeCell="C1" sqref="C1"/>
      <selection pane="bottomLeft" activeCell="C1" sqref="C1"/>
      <selection pane="bottomRight" activeCell="R20" sqref="R20"/>
    </sheetView>
  </sheetViews>
  <sheetFormatPr defaultRowHeight="12.75" x14ac:dyDescent="0.2"/>
  <cols>
    <col min="1" max="1" width="23.7109375" style="130" customWidth="1"/>
    <col min="2" max="2" width="8" style="190" customWidth="1"/>
    <col min="3" max="3" width="56.42578125" style="191" customWidth="1"/>
    <col min="4" max="4" width="50.7109375" style="234" customWidth="1"/>
    <col min="5" max="5" width="50.7109375" style="239" customWidth="1"/>
    <col min="6" max="9" width="7" style="235" hidden="1" customWidth="1"/>
    <col min="10" max="10" width="8.42578125" style="235" hidden="1" customWidth="1"/>
    <col min="11" max="11" width="41.140625" style="235" hidden="1" customWidth="1"/>
    <col min="12" max="12" width="21.85546875" style="130" customWidth="1"/>
    <col min="13" max="16384" width="9.140625" style="130"/>
  </cols>
  <sheetData>
    <row r="1" spans="1:13" ht="24.95" customHeight="1" x14ac:dyDescent="0.25">
      <c r="A1" s="381" t="str">
        <f>'SVS COMPLEET'!A1:B1</f>
        <v>Naam student:</v>
      </c>
      <c r="B1" s="381"/>
      <c r="C1" s="302">
        <f>'SVS COMPLEET'!C1</f>
        <v>0</v>
      </c>
      <c r="D1" s="264" t="s">
        <v>111</v>
      </c>
      <c r="E1" s="266" t="s">
        <v>139</v>
      </c>
    </row>
    <row r="2" spans="1:13" ht="24.95" customHeight="1" x14ac:dyDescent="0.25">
      <c r="A2" s="381" t="str">
        <f>'SVS COMPLEET'!A2:B2</f>
        <v>Studentnummer:</v>
      </c>
      <c r="B2" s="381"/>
      <c r="C2" s="302">
        <f>'SVS COMPLEET'!C2</f>
        <v>0</v>
      </c>
      <c r="D2" s="264" t="s">
        <v>112</v>
      </c>
      <c r="E2" s="382" t="s">
        <v>148</v>
      </c>
    </row>
    <row r="3" spans="1:13" ht="24.95" customHeight="1" x14ac:dyDescent="0.25">
      <c r="A3" s="381" t="str">
        <f>'SVS COMPLEET'!A3:B3</f>
        <v xml:space="preserve">Email student </v>
      </c>
      <c r="B3" s="381"/>
      <c r="C3" s="302">
        <f>'SVS COMPLEET'!C3</f>
        <v>0</v>
      </c>
      <c r="D3" s="264" t="s">
        <v>136</v>
      </c>
      <c r="E3" s="382"/>
    </row>
    <row r="4" spans="1:13" s="199" customFormat="1" ht="24.95" customHeight="1" x14ac:dyDescent="0.25">
      <c r="A4" s="356" t="s">
        <v>80</v>
      </c>
      <c r="B4" s="356"/>
      <c r="C4" s="308"/>
      <c r="D4" s="264" t="s">
        <v>137</v>
      </c>
      <c r="E4" s="383" t="s">
        <v>163</v>
      </c>
      <c r="F4" s="198"/>
      <c r="G4" s="198"/>
      <c r="H4" s="198"/>
      <c r="I4" s="198"/>
      <c r="J4" s="198"/>
      <c r="K4" s="198"/>
    </row>
    <row r="5" spans="1:13" s="199" customFormat="1" ht="24.95" customHeight="1" x14ac:dyDescent="0.25">
      <c r="A5" s="356" t="s">
        <v>81</v>
      </c>
      <c r="B5" s="356"/>
      <c r="C5" s="308"/>
      <c r="D5" s="264" t="s">
        <v>138</v>
      </c>
      <c r="E5" s="383"/>
    </row>
    <row r="6" spans="1:13" s="199" customFormat="1" ht="24.95" customHeight="1" thickBot="1" x14ac:dyDescent="0.3">
      <c r="A6" s="356" t="s">
        <v>76</v>
      </c>
      <c r="B6" s="356"/>
      <c r="C6" s="308"/>
      <c r="D6" s="278" t="s">
        <v>135</v>
      </c>
      <c r="E6" s="383"/>
      <c r="F6" s="200" t="s">
        <v>0</v>
      </c>
      <c r="G6" s="200" t="s">
        <v>1</v>
      </c>
      <c r="H6" s="200" t="s">
        <v>1</v>
      </c>
      <c r="I6" s="200" t="s">
        <v>2</v>
      </c>
      <c r="J6" s="200" t="s">
        <v>2</v>
      </c>
      <c r="K6" s="200" t="s">
        <v>3</v>
      </c>
    </row>
    <row r="7" spans="1:13" s="141" customFormat="1" ht="60.75" thickBot="1" x14ac:dyDescent="0.3">
      <c r="A7" s="269" t="s">
        <v>4</v>
      </c>
      <c r="B7" s="270" t="s">
        <v>5</v>
      </c>
      <c r="C7" s="137" t="s">
        <v>6</v>
      </c>
      <c r="D7" s="262" t="s">
        <v>158</v>
      </c>
      <c r="E7" s="263" t="s">
        <v>159</v>
      </c>
      <c r="F7" s="260" t="s">
        <v>7</v>
      </c>
      <c r="G7" s="260" t="s">
        <v>8</v>
      </c>
      <c r="H7" s="260" t="s">
        <v>9</v>
      </c>
      <c r="I7" s="260" t="s">
        <v>10</v>
      </c>
      <c r="J7" s="260" t="s">
        <v>11</v>
      </c>
      <c r="K7" s="261" t="s">
        <v>12</v>
      </c>
    </row>
    <row r="8" spans="1:13" s="202" customFormat="1" ht="24.95" customHeight="1" x14ac:dyDescent="0.25">
      <c r="A8" s="354" t="s">
        <v>13</v>
      </c>
      <c r="B8" s="357" t="s">
        <v>14</v>
      </c>
      <c r="C8" s="143" t="s">
        <v>83</v>
      </c>
      <c r="D8" s="375"/>
      <c r="E8" s="376"/>
      <c r="F8" s="201"/>
      <c r="G8" s="201"/>
      <c r="H8" s="201"/>
      <c r="I8" s="201"/>
      <c r="J8" s="201"/>
      <c r="K8" s="240"/>
    </row>
    <row r="9" spans="1:13" s="202" customFormat="1" ht="24.95" customHeight="1" x14ac:dyDescent="0.25">
      <c r="A9" s="354"/>
      <c r="B9" s="358"/>
      <c r="C9" s="145" t="s">
        <v>15</v>
      </c>
      <c r="D9" s="377"/>
      <c r="E9" s="378"/>
      <c r="F9" s="201"/>
      <c r="G9" s="201"/>
      <c r="H9" s="201"/>
      <c r="I9" s="201"/>
      <c r="J9" s="201"/>
      <c r="K9" s="240"/>
    </row>
    <row r="10" spans="1:13" s="202" customFormat="1" ht="24.95" customHeight="1" x14ac:dyDescent="0.25">
      <c r="A10" s="354"/>
      <c r="B10" s="358"/>
      <c r="C10" s="145" t="s">
        <v>16</v>
      </c>
      <c r="D10" s="377"/>
      <c r="E10" s="378"/>
      <c r="F10" s="201"/>
      <c r="G10" s="201"/>
      <c r="H10" s="201"/>
      <c r="I10" s="201"/>
      <c r="J10" s="201"/>
      <c r="K10" s="240"/>
    </row>
    <row r="11" spans="1:13" s="202" customFormat="1" ht="24.95" customHeight="1" x14ac:dyDescent="0.25">
      <c r="A11" s="354"/>
      <c r="B11" s="358"/>
      <c r="C11" s="145" t="s">
        <v>17</v>
      </c>
      <c r="D11" s="377"/>
      <c r="E11" s="378"/>
      <c r="F11" s="201"/>
      <c r="G11" s="201"/>
      <c r="H11" s="201"/>
      <c r="I11" s="201"/>
      <c r="J11" s="201"/>
      <c r="K11" s="240"/>
    </row>
    <row r="12" spans="1:13" s="202" customFormat="1" ht="24.95" customHeight="1" x14ac:dyDescent="0.25">
      <c r="A12" s="354"/>
      <c r="B12" s="358"/>
      <c r="C12" s="145" t="s">
        <v>18</v>
      </c>
      <c r="D12" s="377"/>
      <c r="E12" s="378"/>
      <c r="F12" s="201"/>
      <c r="G12" s="201"/>
      <c r="H12" s="201"/>
      <c r="I12" s="201"/>
      <c r="J12" s="201"/>
      <c r="K12" s="240"/>
    </row>
    <row r="13" spans="1:13" s="202" customFormat="1" ht="24.95" customHeight="1" x14ac:dyDescent="0.25">
      <c r="A13" s="354"/>
      <c r="B13" s="358"/>
      <c r="C13" s="145" t="s">
        <v>19</v>
      </c>
      <c r="D13" s="377"/>
      <c r="E13" s="378"/>
      <c r="F13" s="204"/>
      <c r="G13" s="204"/>
      <c r="H13" s="204"/>
      <c r="I13" s="204"/>
      <c r="J13" s="204"/>
      <c r="K13" s="243"/>
    </row>
    <row r="14" spans="1:13" s="202" customFormat="1" ht="24.95" customHeight="1" x14ac:dyDescent="0.25">
      <c r="A14" s="354"/>
      <c r="B14" s="359"/>
      <c r="C14" s="145" t="s">
        <v>20</v>
      </c>
      <c r="D14" s="379"/>
      <c r="E14" s="380"/>
      <c r="F14" s="204"/>
      <c r="G14" s="204"/>
      <c r="H14" s="204"/>
      <c r="I14" s="204"/>
      <c r="J14" s="204"/>
      <c r="K14" s="243"/>
    </row>
    <row r="15" spans="1:13" s="202" customFormat="1" ht="24.95" customHeight="1" thickBot="1" x14ac:dyDescent="0.3">
      <c r="A15" s="355"/>
      <c r="B15" s="146" t="s">
        <v>21</v>
      </c>
      <c r="C15" s="205" t="s">
        <v>149</v>
      </c>
      <c r="D15" s="307"/>
      <c r="E15" s="307"/>
      <c r="F15" s="206" t="e">
        <f t="shared" ref="F15:K15" si="0">AVERAGE(F8:F14)</f>
        <v>#DIV/0!</v>
      </c>
      <c r="G15" s="206" t="e">
        <f t="shared" si="0"/>
        <v>#DIV/0!</v>
      </c>
      <c r="H15" s="206" t="e">
        <f t="shared" si="0"/>
        <v>#DIV/0!</v>
      </c>
      <c r="I15" s="206" t="e">
        <f t="shared" si="0"/>
        <v>#DIV/0!</v>
      </c>
      <c r="J15" s="206" t="e">
        <f t="shared" si="0"/>
        <v>#DIV/0!</v>
      </c>
      <c r="K15" s="242" t="e">
        <f t="shared" si="0"/>
        <v>#DIV/0!</v>
      </c>
    </row>
    <row r="16" spans="1:13" s="202" customFormat="1" ht="45.75" customHeight="1" x14ac:dyDescent="0.25">
      <c r="A16" s="386" t="s">
        <v>124</v>
      </c>
      <c r="B16" s="265" t="s">
        <v>14</v>
      </c>
      <c r="C16" s="256" t="s">
        <v>147</v>
      </c>
      <c r="D16" s="384"/>
      <c r="E16" s="385"/>
      <c r="F16" s="220"/>
      <c r="G16" s="220"/>
      <c r="H16" s="220"/>
      <c r="I16" s="220"/>
      <c r="J16" s="220"/>
      <c r="K16" s="258"/>
      <c r="M16" s="207"/>
    </row>
    <row r="17" spans="1:11" s="202" customFormat="1" ht="26.25" customHeight="1" thickBot="1" x14ac:dyDescent="0.3">
      <c r="A17" s="355"/>
      <c r="B17" s="146" t="s">
        <v>21</v>
      </c>
      <c r="C17" s="205" t="s">
        <v>149</v>
      </c>
      <c r="D17" s="307"/>
      <c r="E17" s="307"/>
      <c r="F17" s="206" t="e">
        <f t="shared" ref="F17:K17" si="1">AVERAGE(F16)</f>
        <v>#DIV/0!</v>
      </c>
      <c r="G17" s="206" t="e">
        <f t="shared" si="1"/>
        <v>#DIV/0!</v>
      </c>
      <c r="H17" s="206" t="e">
        <f t="shared" si="1"/>
        <v>#DIV/0!</v>
      </c>
      <c r="I17" s="206" t="e">
        <f t="shared" si="1"/>
        <v>#DIV/0!</v>
      </c>
      <c r="J17" s="206" t="e">
        <f t="shared" si="1"/>
        <v>#DIV/0!</v>
      </c>
      <c r="K17" s="242" t="e">
        <f t="shared" si="1"/>
        <v>#DIV/0!</v>
      </c>
    </row>
    <row r="18" spans="1:11" s="202" customFormat="1" ht="24.95" customHeight="1" x14ac:dyDescent="0.25">
      <c r="A18" s="353" t="s">
        <v>125</v>
      </c>
      <c r="B18" s="387" t="s">
        <v>14</v>
      </c>
      <c r="C18" s="143" t="s">
        <v>102</v>
      </c>
      <c r="D18" s="368"/>
      <c r="E18" s="369"/>
      <c r="F18" s="201"/>
      <c r="G18" s="201"/>
      <c r="H18" s="201"/>
      <c r="I18" s="201"/>
      <c r="J18" s="201"/>
      <c r="K18" s="240"/>
    </row>
    <row r="19" spans="1:11" s="202" customFormat="1" ht="24.95" customHeight="1" x14ac:dyDescent="0.25">
      <c r="A19" s="354"/>
      <c r="B19" s="387"/>
      <c r="C19" s="151" t="s">
        <v>84</v>
      </c>
      <c r="D19" s="370"/>
      <c r="E19" s="371"/>
      <c r="F19" s="201"/>
      <c r="G19" s="201"/>
      <c r="H19" s="201"/>
      <c r="I19" s="201"/>
      <c r="J19" s="201"/>
      <c r="K19" s="240"/>
    </row>
    <row r="20" spans="1:11" s="202" customFormat="1" ht="24.95" customHeight="1" x14ac:dyDescent="0.25">
      <c r="A20" s="354"/>
      <c r="B20" s="387"/>
      <c r="C20" s="151" t="s">
        <v>85</v>
      </c>
      <c r="D20" s="370"/>
      <c r="E20" s="371"/>
      <c r="F20" s="201"/>
      <c r="G20" s="201"/>
      <c r="H20" s="201"/>
      <c r="I20" s="201"/>
      <c r="J20" s="201"/>
      <c r="K20" s="240"/>
    </row>
    <row r="21" spans="1:11" s="202" customFormat="1" ht="24.95" customHeight="1" x14ac:dyDescent="0.25">
      <c r="A21" s="354"/>
      <c r="B21" s="387"/>
      <c r="C21" s="151" t="s">
        <v>86</v>
      </c>
      <c r="D21" s="370"/>
      <c r="E21" s="371"/>
      <c r="F21" s="201"/>
      <c r="G21" s="201"/>
      <c r="H21" s="201"/>
      <c r="I21" s="201"/>
      <c r="J21" s="201"/>
      <c r="K21" s="240"/>
    </row>
    <row r="22" spans="1:11" s="202" customFormat="1" ht="24.95" customHeight="1" x14ac:dyDescent="0.25">
      <c r="A22" s="354"/>
      <c r="B22" s="387"/>
      <c r="C22" s="151" t="s">
        <v>88</v>
      </c>
      <c r="D22" s="370"/>
      <c r="E22" s="371"/>
      <c r="F22" s="201"/>
      <c r="G22" s="201"/>
      <c r="H22" s="201"/>
      <c r="I22" s="201"/>
      <c r="J22" s="201"/>
      <c r="K22" s="240"/>
    </row>
    <row r="23" spans="1:11" s="202" customFormat="1" ht="24.95" customHeight="1" x14ac:dyDescent="0.25">
      <c r="A23" s="354"/>
      <c r="B23" s="387"/>
      <c r="C23" s="152" t="s">
        <v>87</v>
      </c>
      <c r="D23" s="372"/>
      <c r="E23" s="373"/>
      <c r="F23" s="208"/>
      <c r="G23" s="208"/>
      <c r="H23" s="208"/>
      <c r="I23" s="208"/>
      <c r="J23" s="208"/>
      <c r="K23" s="241"/>
    </row>
    <row r="24" spans="1:11" s="209" customFormat="1" ht="24.95" customHeight="1" thickBot="1" x14ac:dyDescent="0.3">
      <c r="A24" s="355"/>
      <c r="B24" s="146" t="s">
        <v>21</v>
      </c>
      <c r="C24" s="205" t="s">
        <v>149</v>
      </c>
      <c r="D24" s="307"/>
      <c r="E24" s="307"/>
      <c r="F24" s="206" t="e">
        <f t="shared" ref="F24:K24" si="2">AVERAGE(F18:F23)</f>
        <v>#DIV/0!</v>
      </c>
      <c r="G24" s="206" t="e">
        <f t="shared" si="2"/>
        <v>#DIV/0!</v>
      </c>
      <c r="H24" s="206" t="e">
        <f t="shared" si="2"/>
        <v>#DIV/0!</v>
      </c>
      <c r="I24" s="206" t="e">
        <f t="shared" si="2"/>
        <v>#DIV/0!</v>
      </c>
      <c r="J24" s="206" t="e">
        <f t="shared" si="2"/>
        <v>#DIV/0!</v>
      </c>
      <c r="K24" s="242" t="e">
        <f t="shared" si="2"/>
        <v>#DIV/0!</v>
      </c>
    </row>
    <row r="25" spans="1:11" s="202" customFormat="1" ht="24.95" hidden="1" customHeight="1" thickBot="1" x14ac:dyDescent="0.3">
      <c r="A25" s="154" t="s">
        <v>4</v>
      </c>
      <c r="B25" s="155" t="s">
        <v>5</v>
      </c>
      <c r="C25" s="156" t="s">
        <v>6</v>
      </c>
      <c r="D25" s="245"/>
      <c r="E25" s="245"/>
      <c r="F25" s="210" t="s">
        <v>7</v>
      </c>
      <c r="G25" s="210" t="s">
        <v>8</v>
      </c>
      <c r="H25" s="210" t="s">
        <v>9</v>
      </c>
      <c r="I25" s="210" t="s">
        <v>10</v>
      </c>
      <c r="J25" s="210" t="s">
        <v>11</v>
      </c>
      <c r="K25" s="259" t="s">
        <v>12</v>
      </c>
    </row>
    <row r="26" spans="1:11" s="202" customFormat="1" ht="24.95" customHeight="1" x14ac:dyDescent="0.25">
      <c r="A26" s="353" t="s">
        <v>126</v>
      </c>
      <c r="B26" s="357" t="s">
        <v>23</v>
      </c>
      <c r="C26" s="158" t="s">
        <v>103</v>
      </c>
      <c r="D26" s="368"/>
      <c r="E26" s="369"/>
      <c r="F26" s="211"/>
      <c r="G26" s="211"/>
      <c r="H26" s="211"/>
      <c r="I26" s="211"/>
      <c r="J26" s="211"/>
      <c r="K26" s="257"/>
    </row>
    <row r="27" spans="1:11" s="202" customFormat="1" ht="24.95" customHeight="1" x14ac:dyDescent="0.25">
      <c r="A27" s="354"/>
      <c r="B27" s="358"/>
      <c r="C27" s="151" t="s">
        <v>104</v>
      </c>
      <c r="D27" s="370"/>
      <c r="E27" s="371"/>
      <c r="F27" s="201"/>
      <c r="G27" s="201"/>
      <c r="H27" s="201"/>
      <c r="I27" s="201"/>
      <c r="J27" s="201"/>
      <c r="K27" s="240"/>
    </row>
    <row r="28" spans="1:11" s="202" customFormat="1" ht="24.95" customHeight="1" x14ac:dyDescent="0.25">
      <c r="A28" s="354"/>
      <c r="B28" s="358"/>
      <c r="C28" s="151" t="s">
        <v>24</v>
      </c>
      <c r="D28" s="370"/>
      <c r="E28" s="371"/>
      <c r="F28" s="201"/>
      <c r="G28" s="201"/>
      <c r="H28" s="201"/>
      <c r="I28" s="201"/>
      <c r="J28" s="201"/>
      <c r="K28" s="240"/>
    </row>
    <row r="29" spans="1:11" s="202" customFormat="1" ht="24.95" customHeight="1" x14ac:dyDescent="0.25">
      <c r="A29" s="354"/>
      <c r="B29" s="358"/>
      <c r="C29" s="151" t="s">
        <v>25</v>
      </c>
      <c r="D29" s="370"/>
      <c r="E29" s="371"/>
      <c r="F29" s="201"/>
      <c r="G29" s="201"/>
      <c r="H29" s="201"/>
      <c r="I29" s="201"/>
      <c r="J29" s="201"/>
      <c r="K29" s="240"/>
    </row>
    <row r="30" spans="1:11" s="202" customFormat="1" ht="24.95" customHeight="1" x14ac:dyDescent="0.25">
      <c r="A30" s="354"/>
      <c r="B30" s="359"/>
      <c r="C30" s="151" t="s">
        <v>26</v>
      </c>
      <c r="D30" s="372"/>
      <c r="E30" s="373"/>
      <c r="F30" s="201"/>
      <c r="G30" s="201"/>
      <c r="H30" s="201"/>
      <c r="I30" s="201"/>
      <c r="J30" s="201"/>
      <c r="K30" s="240"/>
    </row>
    <row r="31" spans="1:11" s="202" customFormat="1" ht="24.95" customHeight="1" thickBot="1" x14ac:dyDescent="0.3">
      <c r="A31" s="354"/>
      <c r="B31" s="146" t="s">
        <v>21</v>
      </c>
      <c r="C31" s="205" t="s">
        <v>149</v>
      </c>
      <c r="D31" s="307"/>
      <c r="E31" s="307"/>
      <c r="F31" s="206" t="e">
        <f t="shared" ref="F31:K31" si="3">AVERAGE(F26:F30)</f>
        <v>#DIV/0!</v>
      </c>
      <c r="G31" s="206" t="e">
        <f t="shared" si="3"/>
        <v>#DIV/0!</v>
      </c>
      <c r="H31" s="206" t="e">
        <f t="shared" si="3"/>
        <v>#DIV/0!</v>
      </c>
      <c r="I31" s="206" t="e">
        <f t="shared" si="3"/>
        <v>#DIV/0!</v>
      </c>
      <c r="J31" s="206" t="e">
        <f t="shared" si="3"/>
        <v>#DIV/0!</v>
      </c>
      <c r="K31" s="242" t="e">
        <f t="shared" si="3"/>
        <v>#DIV/0!</v>
      </c>
    </row>
    <row r="32" spans="1:11" s="202" customFormat="1" ht="24.95" hidden="1" customHeight="1" x14ac:dyDescent="0.25">
      <c r="A32" s="354"/>
      <c r="B32" s="159" t="s">
        <v>1</v>
      </c>
      <c r="C32" s="151" t="s">
        <v>27</v>
      </c>
      <c r="D32" s="244"/>
      <c r="E32" s="244"/>
      <c r="F32" s="212"/>
      <c r="G32" s="201"/>
      <c r="H32" s="201"/>
      <c r="I32" s="201"/>
      <c r="J32" s="201"/>
      <c r="K32" s="240"/>
    </row>
    <row r="33" spans="1:11" s="202" customFormat="1" ht="24.95" hidden="1" customHeight="1" x14ac:dyDescent="0.25">
      <c r="A33" s="354"/>
      <c r="B33" s="159" t="s">
        <v>1</v>
      </c>
      <c r="C33" s="151" t="s">
        <v>28</v>
      </c>
      <c r="D33" s="244"/>
      <c r="E33" s="244"/>
      <c r="F33" s="212"/>
      <c r="G33" s="201"/>
      <c r="H33" s="201"/>
      <c r="I33" s="201"/>
      <c r="J33" s="201"/>
      <c r="K33" s="240"/>
    </row>
    <row r="34" spans="1:11" s="202" customFormat="1" ht="24.95" hidden="1" customHeight="1" thickBot="1" x14ac:dyDescent="0.3">
      <c r="A34" s="354"/>
      <c r="B34" s="146" t="s">
        <v>21</v>
      </c>
      <c r="C34" s="164" t="s">
        <v>29</v>
      </c>
      <c r="D34" s="246"/>
      <c r="E34" s="246"/>
      <c r="F34" s="214"/>
      <c r="G34" s="206" t="e">
        <f>AVERAGE(G32:G33)</f>
        <v>#DIV/0!</v>
      </c>
      <c r="H34" s="206" t="e">
        <f>AVERAGE(H32:H33)</f>
        <v>#DIV/0!</v>
      </c>
      <c r="I34" s="206" t="e">
        <f>AVERAGE(I32:I33)</f>
        <v>#DIV/0!</v>
      </c>
      <c r="J34" s="206" t="e">
        <f>AVERAGE(J32:J33)</f>
        <v>#DIV/0!</v>
      </c>
      <c r="K34" s="242" t="e">
        <f>AVERAGE(K32:K33)</f>
        <v>#DIV/0!</v>
      </c>
    </row>
    <row r="35" spans="1:11" s="202" customFormat="1" ht="24.95" hidden="1" customHeight="1" x14ac:dyDescent="0.25">
      <c r="A35" s="354"/>
      <c r="B35" s="159" t="s">
        <v>2</v>
      </c>
      <c r="C35" s="151" t="s">
        <v>30</v>
      </c>
      <c r="D35" s="244"/>
      <c r="E35" s="244"/>
      <c r="F35" s="212"/>
      <c r="G35" s="212"/>
      <c r="H35" s="212"/>
      <c r="I35" s="201"/>
      <c r="J35" s="201"/>
      <c r="K35" s="240"/>
    </row>
    <row r="36" spans="1:11" s="202" customFormat="1" ht="24.95" hidden="1" customHeight="1" thickBot="1" x14ac:dyDescent="0.3">
      <c r="A36" s="354"/>
      <c r="B36" s="215" t="s">
        <v>21</v>
      </c>
      <c r="C36" s="216" t="s">
        <v>31</v>
      </c>
      <c r="D36" s="247"/>
      <c r="E36" s="247"/>
      <c r="F36" s="214"/>
      <c r="G36" s="214"/>
      <c r="H36" s="214"/>
      <c r="I36" s="206" t="e">
        <f>AVERAGE(I35:I35)</f>
        <v>#DIV/0!</v>
      </c>
      <c r="J36" s="206" t="e">
        <f>AVERAGE(J35:J35)</f>
        <v>#DIV/0!</v>
      </c>
      <c r="K36" s="242" t="e">
        <f>AVERAGE(K35:K35)</f>
        <v>#DIV/0!</v>
      </c>
    </row>
    <row r="37" spans="1:11" s="202" customFormat="1" ht="24.95" hidden="1" customHeight="1" x14ac:dyDescent="0.25">
      <c r="A37" s="354"/>
      <c r="B37" s="159" t="s">
        <v>3</v>
      </c>
      <c r="C37" s="151" t="s">
        <v>32</v>
      </c>
      <c r="D37" s="244"/>
      <c r="E37" s="244"/>
      <c r="F37" s="212"/>
      <c r="G37" s="212"/>
      <c r="H37" s="212"/>
      <c r="I37" s="212"/>
      <c r="J37" s="212"/>
      <c r="K37" s="240"/>
    </row>
    <row r="38" spans="1:11" s="202" customFormat="1" ht="24.95" hidden="1" customHeight="1" x14ac:dyDescent="0.25">
      <c r="A38" s="354"/>
      <c r="B38" s="163" t="s">
        <v>3</v>
      </c>
      <c r="C38" s="152" t="s">
        <v>33</v>
      </c>
      <c r="D38" s="248"/>
      <c r="E38" s="248"/>
      <c r="F38" s="217"/>
      <c r="G38" s="217"/>
      <c r="H38" s="217"/>
      <c r="I38" s="217"/>
      <c r="J38" s="217"/>
      <c r="K38" s="241"/>
    </row>
    <row r="39" spans="1:11" s="202" customFormat="1" ht="24.95" hidden="1" customHeight="1" thickBot="1" x14ac:dyDescent="0.3">
      <c r="A39" s="355"/>
      <c r="B39" s="146" t="s">
        <v>21</v>
      </c>
      <c r="C39" s="164" t="s">
        <v>34</v>
      </c>
      <c r="D39" s="246"/>
      <c r="E39" s="246"/>
      <c r="F39" s="214"/>
      <c r="G39" s="214"/>
      <c r="H39" s="214"/>
      <c r="I39" s="214"/>
      <c r="J39" s="214"/>
      <c r="K39" s="242" t="e">
        <f>AVERAGE(K37:K38)</f>
        <v>#DIV/0!</v>
      </c>
    </row>
    <row r="40" spans="1:11" s="202" customFormat="1" ht="24.95" customHeight="1" x14ac:dyDescent="0.25">
      <c r="A40" s="353" t="s">
        <v>127</v>
      </c>
      <c r="B40" s="357" t="s">
        <v>0</v>
      </c>
      <c r="C40" s="143" t="s">
        <v>35</v>
      </c>
      <c r="D40" s="368"/>
      <c r="E40" s="369"/>
      <c r="F40" s="201"/>
      <c r="G40" s="201"/>
      <c r="H40" s="201"/>
      <c r="I40" s="201"/>
      <c r="J40" s="201"/>
      <c r="K40" s="240"/>
    </row>
    <row r="41" spans="1:11" s="202" customFormat="1" ht="24.95" customHeight="1" x14ac:dyDescent="0.25">
      <c r="A41" s="354"/>
      <c r="B41" s="359"/>
      <c r="C41" s="151" t="s">
        <v>105</v>
      </c>
      <c r="D41" s="372"/>
      <c r="E41" s="373"/>
      <c r="F41" s="201"/>
      <c r="G41" s="201"/>
      <c r="H41" s="201"/>
      <c r="I41" s="201"/>
      <c r="J41" s="201"/>
      <c r="K41" s="240"/>
    </row>
    <row r="42" spans="1:11" s="202" customFormat="1" ht="24.95" customHeight="1" thickBot="1" x14ac:dyDescent="0.3">
      <c r="A42" s="354"/>
      <c r="B42" s="146" t="s">
        <v>21</v>
      </c>
      <c r="C42" s="205" t="s">
        <v>149</v>
      </c>
      <c r="D42" s="307"/>
      <c r="E42" s="307"/>
      <c r="F42" s="206" t="e">
        <f t="shared" ref="F42:K42" si="4">AVERAGE(F40:F41)</f>
        <v>#DIV/0!</v>
      </c>
      <c r="G42" s="206" t="e">
        <f t="shared" si="4"/>
        <v>#DIV/0!</v>
      </c>
      <c r="H42" s="206" t="e">
        <f t="shared" si="4"/>
        <v>#DIV/0!</v>
      </c>
      <c r="I42" s="206" t="e">
        <f t="shared" si="4"/>
        <v>#DIV/0!</v>
      </c>
      <c r="J42" s="206" t="e">
        <f t="shared" si="4"/>
        <v>#DIV/0!</v>
      </c>
      <c r="K42" s="242" t="e">
        <f t="shared" si="4"/>
        <v>#DIV/0!</v>
      </c>
    </row>
    <row r="43" spans="1:11" s="202" customFormat="1" ht="24.95" hidden="1" customHeight="1" x14ac:dyDescent="0.25">
      <c r="A43" s="354"/>
      <c r="B43" s="159" t="s">
        <v>1</v>
      </c>
      <c r="C43" s="151" t="s">
        <v>36</v>
      </c>
      <c r="D43" s="244"/>
      <c r="E43" s="244"/>
      <c r="F43" s="212"/>
      <c r="G43" s="201"/>
      <c r="H43" s="201"/>
      <c r="I43" s="201"/>
      <c r="J43" s="201"/>
      <c r="K43" s="240"/>
    </row>
    <row r="44" spans="1:11" s="202" customFormat="1" ht="24.95" hidden="1" customHeight="1" x14ac:dyDescent="0.25">
      <c r="A44" s="354"/>
      <c r="B44" s="159" t="s">
        <v>1</v>
      </c>
      <c r="C44" s="151" t="s">
        <v>37</v>
      </c>
      <c r="D44" s="244"/>
      <c r="E44" s="244"/>
      <c r="F44" s="212"/>
      <c r="G44" s="201"/>
      <c r="H44" s="201"/>
      <c r="I44" s="201"/>
      <c r="J44" s="201"/>
      <c r="K44" s="240"/>
    </row>
    <row r="45" spans="1:11" s="202" customFormat="1" ht="24.95" hidden="1" customHeight="1" thickBot="1" x14ac:dyDescent="0.3">
      <c r="A45" s="354"/>
      <c r="B45" s="146" t="s">
        <v>21</v>
      </c>
      <c r="C45" s="164" t="s">
        <v>29</v>
      </c>
      <c r="D45" s="246"/>
      <c r="E45" s="246"/>
      <c r="F45" s="214"/>
      <c r="G45" s="206" t="e">
        <f>AVERAGE(G43:G44)</f>
        <v>#DIV/0!</v>
      </c>
      <c r="H45" s="206" t="e">
        <f>AVERAGE(H43:H44)</f>
        <v>#DIV/0!</v>
      </c>
      <c r="I45" s="206" t="e">
        <f>AVERAGE(I43:I44)</f>
        <v>#DIV/0!</v>
      </c>
      <c r="J45" s="206" t="e">
        <f>AVERAGE(J43:J44)</f>
        <v>#DIV/0!</v>
      </c>
      <c r="K45" s="242" t="e">
        <f>AVERAGE(K43:K44)</f>
        <v>#DIV/0!</v>
      </c>
    </row>
    <row r="46" spans="1:11" s="202" customFormat="1" ht="24.95" hidden="1" customHeight="1" x14ac:dyDescent="0.25">
      <c r="A46" s="354"/>
      <c r="B46" s="163" t="s">
        <v>2</v>
      </c>
      <c r="C46" s="152" t="s">
        <v>38</v>
      </c>
      <c r="D46" s="249"/>
      <c r="E46" s="249"/>
      <c r="F46" s="218"/>
      <c r="G46" s="218"/>
      <c r="H46" s="218"/>
      <c r="I46" s="211"/>
      <c r="J46" s="211"/>
      <c r="K46" s="257"/>
    </row>
    <row r="47" spans="1:11" s="202" customFormat="1" ht="24.95" hidden="1" customHeight="1" x14ac:dyDescent="0.25">
      <c r="A47" s="354"/>
      <c r="B47" s="159" t="s">
        <v>2</v>
      </c>
      <c r="C47" s="151" t="s">
        <v>39</v>
      </c>
      <c r="D47" s="244"/>
      <c r="E47" s="244"/>
      <c r="F47" s="212"/>
      <c r="G47" s="212"/>
      <c r="H47" s="212"/>
      <c r="I47" s="201"/>
      <c r="J47" s="201"/>
      <c r="K47" s="240"/>
    </row>
    <row r="48" spans="1:11" s="202" customFormat="1" ht="24.95" hidden="1" customHeight="1" thickBot="1" x14ac:dyDescent="0.3">
      <c r="A48" s="354"/>
      <c r="B48" s="146" t="s">
        <v>21</v>
      </c>
      <c r="C48" s="164" t="s">
        <v>40</v>
      </c>
      <c r="D48" s="246"/>
      <c r="E48" s="246"/>
      <c r="F48" s="214"/>
      <c r="G48" s="214"/>
      <c r="H48" s="214"/>
      <c r="I48" s="206" t="e">
        <f>AVERAGE(I46:I47)</f>
        <v>#DIV/0!</v>
      </c>
      <c r="J48" s="206" t="e">
        <f>AVERAGE(J46:J47)</f>
        <v>#DIV/0!</v>
      </c>
      <c r="K48" s="242" t="e">
        <f>AVERAGE(K46:K47)</f>
        <v>#DIV/0!</v>
      </c>
    </row>
    <row r="49" spans="1:11" s="202" customFormat="1" ht="24.95" hidden="1" customHeight="1" x14ac:dyDescent="0.25">
      <c r="A49" s="354"/>
      <c r="B49" s="163" t="s">
        <v>3</v>
      </c>
      <c r="C49" s="166" t="s">
        <v>41</v>
      </c>
      <c r="D49" s="250"/>
      <c r="E49" s="250"/>
      <c r="F49" s="219"/>
      <c r="G49" s="219"/>
      <c r="H49" s="219"/>
      <c r="I49" s="219"/>
      <c r="J49" s="219"/>
      <c r="K49" s="258"/>
    </row>
    <row r="50" spans="1:11" s="202" customFormat="1" ht="24.95" hidden="1" customHeight="1" thickBot="1" x14ac:dyDescent="0.3">
      <c r="A50" s="355"/>
      <c r="B50" s="146" t="s">
        <v>21</v>
      </c>
      <c r="C50" s="164" t="s">
        <v>22</v>
      </c>
      <c r="D50" s="246"/>
      <c r="E50" s="246"/>
      <c r="F50" s="214"/>
      <c r="G50" s="214"/>
      <c r="H50" s="214"/>
      <c r="I50" s="214"/>
      <c r="J50" s="214"/>
      <c r="K50" s="242" t="e">
        <f>AVERAGE(K49)</f>
        <v>#DIV/0!</v>
      </c>
    </row>
    <row r="51" spans="1:11" s="202" customFormat="1" ht="24.95" hidden="1" customHeight="1" thickBot="1" x14ac:dyDescent="0.3">
      <c r="A51" s="154" t="s">
        <v>4</v>
      </c>
      <c r="B51" s="155" t="s">
        <v>5</v>
      </c>
      <c r="C51" s="156" t="s">
        <v>6</v>
      </c>
      <c r="D51" s="245"/>
      <c r="E51" s="245"/>
      <c r="F51" s="210" t="s">
        <v>7</v>
      </c>
      <c r="G51" s="210" t="s">
        <v>8</v>
      </c>
      <c r="H51" s="210" t="s">
        <v>9</v>
      </c>
      <c r="I51" s="210" t="s">
        <v>10</v>
      </c>
      <c r="J51" s="210" t="s">
        <v>11</v>
      </c>
      <c r="K51" s="259" t="s">
        <v>12</v>
      </c>
    </row>
    <row r="52" spans="1:11" s="202" customFormat="1" ht="24.95" customHeight="1" x14ac:dyDescent="0.25">
      <c r="A52" s="353" t="s">
        <v>128</v>
      </c>
      <c r="B52" s="357" t="s">
        <v>0</v>
      </c>
      <c r="C52" s="168" t="s">
        <v>42</v>
      </c>
      <c r="D52" s="368"/>
      <c r="E52" s="369"/>
      <c r="F52" s="211"/>
      <c r="G52" s="211"/>
      <c r="H52" s="211"/>
      <c r="I52" s="211"/>
      <c r="J52" s="211"/>
      <c r="K52" s="257"/>
    </row>
    <row r="53" spans="1:11" s="202" customFormat="1" ht="24.95" customHeight="1" x14ac:dyDescent="0.25">
      <c r="A53" s="354"/>
      <c r="B53" s="359"/>
      <c r="C53" s="151" t="s">
        <v>43</v>
      </c>
      <c r="D53" s="372"/>
      <c r="E53" s="373"/>
      <c r="F53" s="201"/>
      <c r="G53" s="201"/>
      <c r="H53" s="201"/>
      <c r="I53" s="201"/>
      <c r="J53" s="201"/>
      <c r="K53" s="240"/>
    </row>
    <row r="54" spans="1:11" s="202" customFormat="1" ht="24.95" customHeight="1" thickBot="1" x14ac:dyDescent="0.3">
      <c r="A54" s="354"/>
      <c r="B54" s="146" t="s">
        <v>21</v>
      </c>
      <c r="C54" s="205" t="s">
        <v>149</v>
      </c>
      <c r="D54" s="307"/>
      <c r="E54" s="307"/>
      <c r="F54" s="206" t="e">
        <f t="shared" ref="F54:K54" si="5">AVERAGE(F52:F53)</f>
        <v>#DIV/0!</v>
      </c>
      <c r="G54" s="206" t="e">
        <f t="shared" si="5"/>
        <v>#DIV/0!</v>
      </c>
      <c r="H54" s="206" t="e">
        <f t="shared" si="5"/>
        <v>#DIV/0!</v>
      </c>
      <c r="I54" s="206" t="e">
        <f t="shared" si="5"/>
        <v>#DIV/0!</v>
      </c>
      <c r="J54" s="206" t="e">
        <f t="shared" si="5"/>
        <v>#DIV/0!</v>
      </c>
      <c r="K54" s="242" t="e">
        <f t="shared" si="5"/>
        <v>#DIV/0!</v>
      </c>
    </row>
    <row r="55" spans="1:11" s="202" customFormat="1" ht="24.95" hidden="1" customHeight="1" x14ac:dyDescent="0.25">
      <c r="A55" s="354"/>
      <c r="B55" s="159" t="s">
        <v>1</v>
      </c>
      <c r="C55" s="151" t="s">
        <v>113</v>
      </c>
      <c r="D55" s="244"/>
      <c r="E55" s="244"/>
      <c r="F55" s="212"/>
      <c r="G55" s="201"/>
      <c r="H55" s="201"/>
      <c r="I55" s="201"/>
      <c r="J55" s="201"/>
      <c r="K55" s="240"/>
    </row>
    <row r="56" spans="1:11" s="202" customFormat="1" ht="24.95" hidden="1" customHeight="1" x14ac:dyDescent="0.25">
      <c r="A56" s="354"/>
      <c r="B56" s="163" t="s">
        <v>1</v>
      </c>
      <c r="C56" s="151" t="s">
        <v>44</v>
      </c>
      <c r="D56" s="244"/>
      <c r="E56" s="244"/>
      <c r="F56" s="212"/>
      <c r="G56" s="201"/>
      <c r="H56" s="201"/>
      <c r="I56" s="201"/>
      <c r="J56" s="201"/>
      <c r="K56" s="240"/>
    </row>
    <row r="57" spans="1:11" s="202" customFormat="1" ht="24.95" hidden="1" customHeight="1" thickBot="1" x14ac:dyDescent="0.3">
      <c r="A57" s="354"/>
      <c r="B57" s="146" t="s">
        <v>21</v>
      </c>
      <c r="C57" s="164" t="s">
        <v>29</v>
      </c>
      <c r="D57" s="246"/>
      <c r="E57" s="246"/>
      <c r="F57" s="214"/>
      <c r="G57" s="206" t="e">
        <f>AVERAGE(G55:G56)</f>
        <v>#DIV/0!</v>
      </c>
      <c r="H57" s="206" t="e">
        <f>AVERAGE(H55:H56)</f>
        <v>#DIV/0!</v>
      </c>
      <c r="I57" s="206" t="e">
        <f>AVERAGE(I55:I56)</f>
        <v>#DIV/0!</v>
      </c>
      <c r="J57" s="206" t="e">
        <f>AVERAGE(J55:J56)</f>
        <v>#DIV/0!</v>
      </c>
      <c r="K57" s="242" t="e">
        <f>AVERAGE(K55:K56)</f>
        <v>#DIV/0!</v>
      </c>
    </row>
    <row r="58" spans="1:11" s="202" customFormat="1" ht="24.95" hidden="1" customHeight="1" x14ac:dyDescent="0.25">
      <c r="A58" s="354"/>
      <c r="B58" s="169" t="s">
        <v>2</v>
      </c>
      <c r="C58" s="151" t="s">
        <v>45</v>
      </c>
      <c r="D58" s="244"/>
      <c r="E58" s="244"/>
      <c r="F58" s="212"/>
      <c r="G58" s="212"/>
      <c r="H58" s="212"/>
      <c r="I58" s="201"/>
      <c r="J58" s="201"/>
      <c r="K58" s="240"/>
    </row>
    <row r="59" spans="1:11" s="202" customFormat="1" ht="24.95" hidden="1" customHeight="1" thickBot="1" x14ac:dyDescent="0.3">
      <c r="A59" s="354"/>
      <c r="B59" s="146" t="s">
        <v>21</v>
      </c>
      <c r="C59" s="164" t="s">
        <v>22</v>
      </c>
      <c r="D59" s="246"/>
      <c r="E59" s="246"/>
      <c r="F59" s="214"/>
      <c r="G59" s="214"/>
      <c r="H59" s="214"/>
      <c r="I59" s="206" t="e">
        <f>AVERAGE(I58)</f>
        <v>#DIV/0!</v>
      </c>
      <c r="J59" s="206" t="e">
        <f>AVERAGE(J58)</f>
        <v>#DIV/0!</v>
      </c>
      <c r="K59" s="242" t="e">
        <f>AVERAGE(K58)</f>
        <v>#DIV/0!</v>
      </c>
    </row>
    <row r="60" spans="1:11" s="202" customFormat="1" ht="24.95" hidden="1" customHeight="1" x14ac:dyDescent="0.25">
      <c r="A60" s="354"/>
      <c r="B60" s="170" t="s">
        <v>3</v>
      </c>
      <c r="C60" s="171" t="s">
        <v>46</v>
      </c>
      <c r="D60" s="251"/>
      <c r="E60" s="251"/>
      <c r="F60" s="217"/>
      <c r="G60" s="217"/>
      <c r="H60" s="217"/>
      <c r="I60" s="217"/>
      <c r="J60" s="217"/>
      <c r="K60" s="241"/>
    </row>
    <row r="61" spans="1:11" s="202" customFormat="1" ht="24.95" hidden="1" customHeight="1" thickBot="1" x14ac:dyDescent="0.3">
      <c r="A61" s="355"/>
      <c r="B61" s="215" t="s">
        <v>21</v>
      </c>
      <c r="C61" s="216" t="s">
        <v>22</v>
      </c>
      <c r="D61" s="247"/>
      <c r="E61" s="247"/>
      <c r="F61" s="214"/>
      <c r="G61" s="214"/>
      <c r="H61" s="214"/>
      <c r="I61" s="214"/>
      <c r="J61" s="214"/>
      <c r="K61" s="242" t="e">
        <f>AVERAGE(K60)</f>
        <v>#DIV/0!</v>
      </c>
    </row>
    <row r="62" spans="1:11" s="202" customFormat="1" ht="24.95" customHeight="1" x14ac:dyDescent="0.25">
      <c r="A62" s="367" t="s">
        <v>129</v>
      </c>
      <c r="B62" s="360" t="s">
        <v>0</v>
      </c>
      <c r="C62" s="172" t="s">
        <v>89</v>
      </c>
      <c r="D62" s="368"/>
      <c r="E62" s="369"/>
      <c r="F62" s="204"/>
      <c r="G62" s="204"/>
      <c r="H62" s="204"/>
      <c r="I62" s="204"/>
      <c r="J62" s="204"/>
      <c r="K62" s="243"/>
    </row>
    <row r="63" spans="1:11" s="202" customFormat="1" ht="24.95" customHeight="1" x14ac:dyDescent="0.25">
      <c r="A63" s="354"/>
      <c r="B63" s="361"/>
      <c r="C63" s="151" t="s">
        <v>90</v>
      </c>
      <c r="D63" s="372"/>
      <c r="E63" s="373"/>
      <c r="F63" s="201"/>
      <c r="G63" s="201"/>
      <c r="H63" s="201"/>
      <c r="I63" s="201"/>
      <c r="J63" s="201"/>
      <c r="K63" s="240"/>
    </row>
    <row r="64" spans="1:11" s="202" customFormat="1" ht="24.95" customHeight="1" thickBot="1" x14ac:dyDescent="0.3">
      <c r="A64" s="354"/>
      <c r="B64" s="146" t="s">
        <v>21</v>
      </c>
      <c r="C64" s="205" t="s">
        <v>149</v>
      </c>
      <c r="D64" s="307"/>
      <c r="E64" s="307"/>
      <c r="F64" s="206" t="e">
        <f t="shared" ref="F64:K64" si="6">AVERAGE(F62:F63)</f>
        <v>#DIV/0!</v>
      </c>
      <c r="G64" s="206" t="e">
        <f t="shared" si="6"/>
        <v>#DIV/0!</v>
      </c>
      <c r="H64" s="206" t="e">
        <f t="shared" si="6"/>
        <v>#DIV/0!</v>
      </c>
      <c r="I64" s="206" t="e">
        <f t="shared" si="6"/>
        <v>#DIV/0!</v>
      </c>
      <c r="J64" s="206" t="e">
        <f t="shared" si="6"/>
        <v>#DIV/0!</v>
      </c>
      <c r="K64" s="242" t="e">
        <f t="shared" si="6"/>
        <v>#DIV/0!</v>
      </c>
    </row>
    <row r="65" spans="1:11" s="202" customFormat="1" ht="24" hidden="1" x14ac:dyDescent="0.25">
      <c r="A65" s="354"/>
      <c r="B65" s="169" t="s">
        <v>1</v>
      </c>
      <c r="C65" s="151" t="s">
        <v>47</v>
      </c>
      <c r="D65" s="244"/>
      <c r="E65" s="244"/>
      <c r="F65" s="212"/>
      <c r="G65" s="201"/>
      <c r="H65" s="201"/>
      <c r="I65" s="201"/>
      <c r="J65" s="201"/>
      <c r="K65" s="240"/>
    </row>
    <row r="66" spans="1:11" s="202" customFormat="1" ht="24.75" hidden="1" thickBot="1" x14ac:dyDescent="0.3">
      <c r="A66" s="354"/>
      <c r="B66" s="146" t="s">
        <v>21</v>
      </c>
      <c r="C66" s="164" t="s">
        <v>29</v>
      </c>
      <c r="D66" s="246"/>
      <c r="E66" s="246"/>
      <c r="F66" s="214"/>
      <c r="G66" s="206" t="e">
        <f>AVERAGE(G65:G65)</f>
        <v>#DIV/0!</v>
      </c>
      <c r="H66" s="206" t="e">
        <f>AVERAGE(H65:H65)</f>
        <v>#DIV/0!</v>
      </c>
      <c r="I66" s="206" t="e">
        <f>AVERAGE(I65:I65)</f>
        <v>#DIV/0!</v>
      </c>
      <c r="J66" s="206" t="e">
        <f>AVERAGE(J65:J65)</f>
        <v>#DIV/0!</v>
      </c>
      <c r="K66" s="242" t="e">
        <f>AVERAGE(K65:K65)</f>
        <v>#DIV/0!</v>
      </c>
    </row>
    <row r="67" spans="1:11" s="202" customFormat="1" ht="24" hidden="1" x14ac:dyDescent="0.25">
      <c r="A67" s="354"/>
      <c r="B67" s="159" t="s">
        <v>2</v>
      </c>
      <c r="C67" s="151" t="s">
        <v>48</v>
      </c>
      <c r="D67" s="244"/>
      <c r="E67" s="244"/>
      <c r="F67" s="212"/>
      <c r="G67" s="212"/>
      <c r="H67" s="212"/>
      <c r="I67" s="201"/>
      <c r="J67" s="201"/>
      <c r="K67" s="240"/>
    </row>
    <row r="68" spans="1:11" s="202" customFormat="1" hidden="1" thickBot="1" x14ac:dyDescent="0.3">
      <c r="A68" s="354"/>
      <c r="B68" s="146" t="s">
        <v>21</v>
      </c>
      <c r="C68" s="164" t="s">
        <v>22</v>
      </c>
      <c r="D68" s="246"/>
      <c r="E68" s="246"/>
      <c r="F68" s="214"/>
      <c r="G68" s="214"/>
      <c r="H68" s="214"/>
      <c r="I68" s="206" t="e">
        <f>AVERAGE(I67)</f>
        <v>#DIV/0!</v>
      </c>
      <c r="J68" s="206" t="e">
        <f>AVERAGE(J67)</f>
        <v>#DIV/0!</v>
      </c>
      <c r="K68" s="242" t="e">
        <f>AVERAGE(K67)</f>
        <v>#DIV/0!</v>
      </c>
    </row>
    <row r="69" spans="1:11" s="202" customFormat="1" ht="24" hidden="1" x14ac:dyDescent="0.25">
      <c r="A69" s="354"/>
      <c r="B69" s="163" t="s">
        <v>3</v>
      </c>
      <c r="C69" s="152" t="s">
        <v>49</v>
      </c>
      <c r="D69" s="248"/>
      <c r="E69" s="248"/>
      <c r="F69" s="217"/>
      <c r="G69" s="217"/>
      <c r="H69" s="217"/>
      <c r="I69" s="217"/>
      <c r="J69" s="217"/>
      <c r="K69" s="241"/>
    </row>
    <row r="70" spans="1:11" s="202" customFormat="1" hidden="1" thickBot="1" x14ac:dyDescent="0.3">
      <c r="A70" s="355"/>
      <c r="B70" s="146" t="s">
        <v>21</v>
      </c>
      <c r="C70" s="164" t="s">
        <v>22</v>
      </c>
      <c r="D70" s="246"/>
      <c r="E70" s="246"/>
      <c r="F70" s="214"/>
      <c r="G70" s="214"/>
      <c r="H70" s="214"/>
      <c r="I70" s="214"/>
      <c r="J70" s="214"/>
      <c r="K70" s="242" t="e">
        <f>AVERAGE(K69)</f>
        <v>#DIV/0!</v>
      </c>
    </row>
    <row r="71" spans="1:11" s="202" customFormat="1" ht="36.75" hidden="1" thickBot="1" x14ac:dyDescent="0.3">
      <c r="A71" s="154" t="s">
        <v>4</v>
      </c>
      <c r="B71" s="155" t="s">
        <v>5</v>
      </c>
      <c r="C71" s="156" t="s">
        <v>6</v>
      </c>
      <c r="D71" s="245"/>
      <c r="E71" s="245"/>
      <c r="F71" s="210" t="s">
        <v>7</v>
      </c>
      <c r="G71" s="210" t="s">
        <v>8</v>
      </c>
      <c r="H71" s="210" t="s">
        <v>9</v>
      </c>
      <c r="I71" s="210" t="s">
        <v>10</v>
      </c>
      <c r="J71" s="210" t="s">
        <v>11</v>
      </c>
      <c r="K71" s="259" t="s">
        <v>12</v>
      </c>
    </row>
    <row r="72" spans="1:11" s="202" customFormat="1" ht="24.95" customHeight="1" x14ac:dyDescent="0.25">
      <c r="A72" s="353" t="s">
        <v>130</v>
      </c>
      <c r="B72" s="357" t="s">
        <v>0</v>
      </c>
      <c r="C72" s="173" t="s">
        <v>91</v>
      </c>
      <c r="D72" s="368"/>
      <c r="E72" s="369"/>
      <c r="F72" s="211"/>
      <c r="G72" s="211"/>
      <c r="H72" s="211"/>
      <c r="I72" s="211"/>
      <c r="J72" s="211"/>
      <c r="K72" s="257"/>
    </row>
    <row r="73" spans="1:11" s="202" customFormat="1" ht="24.95" customHeight="1" x14ac:dyDescent="0.25">
      <c r="A73" s="354"/>
      <c r="B73" s="359"/>
      <c r="C73" s="151" t="s">
        <v>92</v>
      </c>
      <c r="D73" s="372"/>
      <c r="E73" s="373"/>
      <c r="F73" s="201"/>
      <c r="G73" s="201"/>
      <c r="H73" s="201"/>
      <c r="I73" s="201"/>
      <c r="J73" s="201"/>
      <c r="K73" s="240"/>
    </row>
    <row r="74" spans="1:11" s="202" customFormat="1" ht="24.95" customHeight="1" thickBot="1" x14ac:dyDescent="0.3">
      <c r="A74" s="354"/>
      <c r="B74" s="146" t="s">
        <v>21</v>
      </c>
      <c r="C74" s="205" t="s">
        <v>149</v>
      </c>
      <c r="D74" s="307"/>
      <c r="E74" s="307"/>
      <c r="F74" s="206" t="e">
        <f t="shared" ref="F74:K74" si="7">AVERAGE(F72:F73)</f>
        <v>#DIV/0!</v>
      </c>
      <c r="G74" s="206" t="e">
        <f t="shared" si="7"/>
        <v>#DIV/0!</v>
      </c>
      <c r="H74" s="206" t="e">
        <f t="shared" si="7"/>
        <v>#DIV/0!</v>
      </c>
      <c r="I74" s="206" t="e">
        <f t="shared" si="7"/>
        <v>#DIV/0!</v>
      </c>
      <c r="J74" s="206" t="e">
        <f t="shared" si="7"/>
        <v>#DIV/0!</v>
      </c>
      <c r="K74" s="242" t="e">
        <f t="shared" si="7"/>
        <v>#DIV/0!</v>
      </c>
    </row>
    <row r="75" spans="1:11" s="202" customFormat="1" ht="24.95" hidden="1" customHeight="1" x14ac:dyDescent="0.25">
      <c r="A75" s="354"/>
      <c r="B75" s="159" t="s">
        <v>1</v>
      </c>
      <c r="C75" s="151" t="s">
        <v>50</v>
      </c>
      <c r="D75" s="244"/>
      <c r="E75" s="244"/>
      <c r="F75" s="212"/>
      <c r="G75" s="201"/>
      <c r="H75" s="201"/>
      <c r="I75" s="201"/>
      <c r="J75" s="201"/>
      <c r="K75" s="240"/>
    </row>
    <row r="76" spans="1:11" s="202" customFormat="1" ht="24.95" hidden="1" customHeight="1" x14ac:dyDescent="0.25">
      <c r="A76" s="354"/>
      <c r="B76" s="159" t="s">
        <v>1</v>
      </c>
      <c r="C76" s="151" t="s">
        <v>51</v>
      </c>
      <c r="D76" s="244"/>
      <c r="E76" s="244"/>
      <c r="F76" s="212"/>
      <c r="G76" s="201"/>
      <c r="H76" s="201"/>
      <c r="I76" s="201"/>
      <c r="J76" s="201"/>
      <c r="K76" s="240"/>
    </row>
    <row r="77" spans="1:11" s="202" customFormat="1" ht="24.95" hidden="1" customHeight="1" x14ac:dyDescent="0.25">
      <c r="A77" s="354"/>
      <c r="B77" s="159" t="s">
        <v>1</v>
      </c>
      <c r="C77" s="151" t="s">
        <v>52</v>
      </c>
      <c r="D77" s="244"/>
      <c r="E77" s="244"/>
      <c r="F77" s="212"/>
      <c r="G77" s="201"/>
      <c r="H77" s="201"/>
      <c r="I77" s="201"/>
      <c r="J77" s="201"/>
      <c r="K77" s="240"/>
    </row>
    <row r="78" spans="1:11" s="202" customFormat="1" ht="24.95" hidden="1" customHeight="1" thickBot="1" x14ac:dyDescent="0.3">
      <c r="A78" s="354"/>
      <c r="B78" s="146" t="s">
        <v>21</v>
      </c>
      <c r="C78" s="164" t="s">
        <v>54</v>
      </c>
      <c r="D78" s="246"/>
      <c r="E78" s="246"/>
      <c r="F78" s="214"/>
      <c r="G78" s="206" t="e">
        <f>AVERAGE(G75:G77)</f>
        <v>#DIV/0!</v>
      </c>
      <c r="H78" s="206" t="e">
        <f>AVERAGE(H75:H77)</f>
        <v>#DIV/0!</v>
      </c>
      <c r="I78" s="206" t="e">
        <f>AVERAGE(I75:I77)</f>
        <v>#DIV/0!</v>
      </c>
      <c r="J78" s="206" t="e">
        <f>AVERAGE(J75:J77)</f>
        <v>#DIV/0!</v>
      </c>
      <c r="K78" s="242" t="e">
        <f>AVERAGE(K75:K77)</f>
        <v>#DIV/0!</v>
      </c>
    </row>
    <row r="79" spans="1:11" s="202" customFormat="1" ht="24.95" hidden="1" customHeight="1" x14ac:dyDescent="0.25">
      <c r="A79" s="354"/>
      <c r="B79" s="159" t="s">
        <v>2</v>
      </c>
      <c r="C79" s="151" t="s">
        <v>55</v>
      </c>
      <c r="D79" s="244"/>
      <c r="E79" s="244"/>
      <c r="F79" s="212"/>
      <c r="G79" s="212"/>
      <c r="H79" s="212"/>
      <c r="I79" s="201"/>
      <c r="J79" s="201"/>
      <c r="K79" s="240"/>
    </row>
    <row r="80" spans="1:11" s="202" customFormat="1" ht="24.95" hidden="1" customHeight="1" thickBot="1" x14ac:dyDescent="0.3">
      <c r="A80" s="354"/>
      <c r="B80" s="215" t="s">
        <v>21</v>
      </c>
      <c r="C80" s="216" t="s">
        <v>22</v>
      </c>
      <c r="D80" s="247"/>
      <c r="E80" s="247"/>
      <c r="F80" s="214"/>
      <c r="G80" s="214"/>
      <c r="H80" s="214"/>
      <c r="I80" s="206" t="e">
        <f>AVERAGE(I79)</f>
        <v>#DIV/0!</v>
      </c>
      <c r="J80" s="206" t="e">
        <f>AVERAGE(J79)</f>
        <v>#DIV/0!</v>
      </c>
      <c r="K80" s="242" t="e">
        <f>AVERAGE(K79)</f>
        <v>#DIV/0!</v>
      </c>
    </row>
    <row r="81" spans="1:11" s="202" customFormat="1" ht="24.95" hidden="1" customHeight="1" x14ac:dyDescent="0.25">
      <c r="A81" s="354"/>
      <c r="B81" s="163" t="s">
        <v>3</v>
      </c>
      <c r="C81" s="152" t="s">
        <v>56</v>
      </c>
      <c r="D81" s="248"/>
      <c r="E81" s="248"/>
      <c r="F81" s="217"/>
      <c r="G81" s="217"/>
      <c r="H81" s="217"/>
      <c r="I81" s="217"/>
      <c r="J81" s="217"/>
      <c r="K81" s="241"/>
    </row>
    <row r="82" spans="1:11" s="202" customFormat="1" ht="24.95" hidden="1" customHeight="1" thickBot="1" x14ac:dyDescent="0.3">
      <c r="A82" s="355"/>
      <c r="B82" s="146" t="s">
        <v>21</v>
      </c>
      <c r="C82" s="164" t="s">
        <v>22</v>
      </c>
      <c r="D82" s="246"/>
      <c r="E82" s="246"/>
      <c r="F82" s="214"/>
      <c r="G82" s="214"/>
      <c r="H82" s="214"/>
      <c r="I82" s="214"/>
      <c r="J82" s="214"/>
      <c r="K82" s="242" t="e">
        <f>AVERAGE(K81)</f>
        <v>#DIV/0!</v>
      </c>
    </row>
    <row r="83" spans="1:11" s="202" customFormat="1" ht="24.95" customHeight="1" x14ac:dyDescent="0.25">
      <c r="A83" s="353" t="s">
        <v>131</v>
      </c>
      <c r="B83" s="357" t="s">
        <v>0</v>
      </c>
      <c r="C83" s="143" t="s">
        <v>57</v>
      </c>
      <c r="D83" s="368"/>
      <c r="E83" s="369"/>
      <c r="F83" s="201"/>
      <c r="G83" s="201"/>
      <c r="H83" s="201"/>
      <c r="I83" s="201"/>
      <c r="J83" s="201"/>
      <c r="K83" s="240"/>
    </row>
    <row r="84" spans="1:11" s="202" customFormat="1" ht="24.95" customHeight="1" x14ac:dyDescent="0.25">
      <c r="A84" s="386"/>
      <c r="B84" s="358"/>
      <c r="C84" s="151" t="s">
        <v>93</v>
      </c>
      <c r="D84" s="370"/>
      <c r="E84" s="371"/>
      <c r="F84" s="204"/>
      <c r="G84" s="204"/>
      <c r="H84" s="204"/>
      <c r="I84" s="204"/>
      <c r="J84" s="204"/>
      <c r="K84" s="243"/>
    </row>
    <row r="85" spans="1:11" s="202" customFormat="1" ht="24.95" customHeight="1" x14ac:dyDescent="0.25">
      <c r="A85" s="386"/>
      <c r="B85" s="358"/>
      <c r="C85" s="151" t="s">
        <v>94</v>
      </c>
      <c r="D85" s="370"/>
      <c r="E85" s="371"/>
      <c r="F85" s="201"/>
      <c r="G85" s="201"/>
      <c r="H85" s="201"/>
      <c r="I85" s="201"/>
      <c r="J85" s="201"/>
      <c r="K85" s="240"/>
    </row>
    <row r="86" spans="1:11" s="202" customFormat="1" ht="24.95" customHeight="1" x14ac:dyDescent="0.25">
      <c r="A86" s="386"/>
      <c r="B86" s="359"/>
      <c r="C86" s="172" t="s">
        <v>58</v>
      </c>
      <c r="D86" s="372"/>
      <c r="E86" s="373"/>
      <c r="F86" s="201"/>
      <c r="G86" s="201"/>
      <c r="H86" s="201"/>
      <c r="I86" s="201"/>
      <c r="J86" s="201"/>
      <c r="K86" s="240"/>
    </row>
    <row r="87" spans="1:11" s="202" customFormat="1" ht="24.95" customHeight="1" thickBot="1" x14ac:dyDescent="0.3">
      <c r="A87" s="386"/>
      <c r="B87" s="146" t="s">
        <v>21</v>
      </c>
      <c r="C87" s="205" t="s">
        <v>149</v>
      </c>
      <c r="D87" s="307"/>
      <c r="E87" s="307"/>
      <c r="F87" s="206" t="e">
        <f t="shared" ref="F87:K87" si="8">AVERAGE(F83:F86)</f>
        <v>#DIV/0!</v>
      </c>
      <c r="G87" s="206" t="e">
        <f t="shared" si="8"/>
        <v>#DIV/0!</v>
      </c>
      <c r="H87" s="206" t="e">
        <f t="shared" si="8"/>
        <v>#DIV/0!</v>
      </c>
      <c r="I87" s="206" t="e">
        <f t="shared" si="8"/>
        <v>#DIV/0!</v>
      </c>
      <c r="J87" s="206" t="e">
        <f t="shared" si="8"/>
        <v>#DIV/0!</v>
      </c>
      <c r="K87" s="242" t="e">
        <f t="shared" si="8"/>
        <v>#DIV/0!</v>
      </c>
    </row>
    <row r="88" spans="1:11" s="202" customFormat="1" ht="12" hidden="1" x14ac:dyDescent="0.25">
      <c r="A88" s="386"/>
      <c r="B88" s="169" t="s">
        <v>1</v>
      </c>
      <c r="C88" s="151" t="s">
        <v>59</v>
      </c>
      <c r="D88" s="244"/>
      <c r="E88" s="244"/>
      <c r="F88" s="212"/>
      <c r="G88" s="201"/>
      <c r="H88" s="201"/>
      <c r="I88" s="201"/>
      <c r="J88" s="201"/>
      <c r="K88" s="240"/>
    </row>
    <row r="89" spans="1:11" s="202" customFormat="1" ht="24" hidden="1" x14ac:dyDescent="0.25">
      <c r="A89" s="386"/>
      <c r="B89" s="169" t="s">
        <v>1</v>
      </c>
      <c r="C89" s="151" t="s">
        <v>60</v>
      </c>
      <c r="D89" s="244"/>
      <c r="E89" s="244"/>
      <c r="F89" s="212"/>
      <c r="G89" s="201"/>
      <c r="H89" s="201"/>
      <c r="I89" s="201"/>
      <c r="J89" s="201"/>
      <c r="K89" s="240"/>
    </row>
    <row r="90" spans="1:11" s="202" customFormat="1" ht="24.75" hidden="1" thickBot="1" x14ac:dyDescent="0.3">
      <c r="A90" s="386"/>
      <c r="B90" s="146" t="s">
        <v>21</v>
      </c>
      <c r="C90" s="164" t="s">
        <v>29</v>
      </c>
      <c r="D90" s="246"/>
      <c r="E90" s="246"/>
      <c r="F90" s="214"/>
      <c r="G90" s="206" t="e">
        <f>AVERAGE(G88:G89)</f>
        <v>#DIV/0!</v>
      </c>
      <c r="H90" s="206" t="e">
        <f>AVERAGE(H88:H89)</f>
        <v>#DIV/0!</v>
      </c>
      <c r="I90" s="206" t="e">
        <f>AVERAGE(I88:I89)</f>
        <v>#DIV/0!</v>
      </c>
      <c r="J90" s="206" t="e">
        <f>AVERAGE(J88:J89)</f>
        <v>#DIV/0!</v>
      </c>
      <c r="K90" s="242" t="e">
        <f>AVERAGE(K88:K89)</f>
        <v>#DIV/0!</v>
      </c>
    </row>
    <row r="91" spans="1:11" s="202" customFormat="1" ht="12" hidden="1" x14ac:dyDescent="0.25">
      <c r="A91" s="386"/>
      <c r="B91" s="169" t="s">
        <v>2</v>
      </c>
      <c r="C91" s="151" t="s">
        <v>61</v>
      </c>
      <c r="D91" s="244"/>
      <c r="E91" s="244"/>
      <c r="F91" s="212"/>
      <c r="G91" s="212"/>
      <c r="H91" s="212"/>
      <c r="I91" s="201"/>
      <c r="J91" s="201"/>
      <c r="K91" s="240"/>
    </row>
    <row r="92" spans="1:11" s="202" customFormat="1" ht="12" hidden="1" x14ac:dyDescent="0.25">
      <c r="A92" s="386"/>
      <c r="B92" s="169" t="s">
        <v>2</v>
      </c>
      <c r="C92" s="151" t="s">
        <v>62</v>
      </c>
      <c r="D92" s="244"/>
      <c r="E92" s="244"/>
      <c r="F92" s="212"/>
      <c r="G92" s="212"/>
      <c r="H92" s="212"/>
      <c r="I92" s="201"/>
      <c r="J92" s="201"/>
      <c r="K92" s="240"/>
    </row>
    <row r="93" spans="1:11" s="202" customFormat="1" ht="24.75" hidden="1" thickBot="1" x14ac:dyDescent="0.3">
      <c r="A93" s="386"/>
      <c r="B93" s="146" t="s">
        <v>21</v>
      </c>
      <c r="C93" s="164" t="s">
        <v>40</v>
      </c>
      <c r="D93" s="246"/>
      <c r="E93" s="246"/>
      <c r="F93" s="214"/>
      <c r="G93" s="214"/>
      <c r="H93" s="214"/>
      <c r="I93" s="206" t="e">
        <f>AVERAGE(I91:I92)</f>
        <v>#DIV/0!</v>
      </c>
      <c r="J93" s="206" t="e">
        <f>AVERAGE(J91:J92)</f>
        <v>#DIV/0!</v>
      </c>
      <c r="K93" s="242" t="e">
        <f>AVERAGE(K91:K92)</f>
        <v>#DIV/0!</v>
      </c>
    </row>
    <row r="94" spans="1:11" s="202" customFormat="1" hidden="1" thickBot="1" x14ac:dyDescent="0.3">
      <c r="A94" s="386"/>
      <c r="B94" s="170" t="s">
        <v>3</v>
      </c>
      <c r="C94" s="152" t="s">
        <v>63</v>
      </c>
      <c r="D94" s="248"/>
      <c r="E94" s="248"/>
      <c r="F94" s="217"/>
      <c r="G94" s="217"/>
      <c r="H94" s="217"/>
      <c r="I94" s="217"/>
      <c r="J94" s="217"/>
      <c r="K94" s="241"/>
    </row>
    <row r="95" spans="1:11" s="202" customFormat="1" hidden="1" thickBot="1" x14ac:dyDescent="0.3">
      <c r="A95" s="389"/>
      <c r="B95" s="146" t="s">
        <v>21</v>
      </c>
      <c r="C95" s="221" t="s">
        <v>22</v>
      </c>
      <c r="D95" s="252"/>
      <c r="E95" s="252"/>
      <c r="F95" s="222"/>
      <c r="G95" s="222"/>
      <c r="H95" s="222"/>
      <c r="I95" s="223"/>
      <c r="J95" s="224"/>
      <c r="K95" s="242" t="e">
        <f>AVERAGE(K94)</f>
        <v>#DIV/0!</v>
      </c>
    </row>
    <row r="96" spans="1:11" s="202" customFormat="1" ht="36.75" hidden="1" thickBot="1" x14ac:dyDescent="0.3">
      <c r="A96" s="154" t="s">
        <v>4</v>
      </c>
      <c r="B96" s="178" t="s">
        <v>5</v>
      </c>
      <c r="C96" s="179" t="s">
        <v>6</v>
      </c>
      <c r="D96" s="253"/>
      <c r="E96" s="253"/>
      <c r="F96" s="210" t="s">
        <v>7</v>
      </c>
      <c r="G96" s="210" t="s">
        <v>8</v>
      </c>
      <c r="H96" s="210" t="s">
        <v>9</v>
      </c>
      <c r="I96" s="210" t="s">
        <v>10</v>
      </c>
      <c r="J96" s="210" t="s">
        <v>11</v>
      </c>
      <c r="K96" s="259" t="s">
        <v>12</v>
      </c>
    </row>
    <row r="97" spans="1:11" s="202" customFormat="1" ht="24.95" customHeight="1" x14ac:dyDescent="0.25">
      <c r="A97" s="353" t="s">
        <v>132</v>
      </c>
      <c r="B97" s="360" t="s">
        <v>0</v>
      </c>
      <c r="C97" s="181" t="s">
        <v>95</v>
      </c>
      <c r="D97" s="368"/>
      <c r="E97" s="369"/>
      <c r="F97" s="211"/>
      <c r="G97" s="211"/>
      <c r="H97" s="211"/>
      <c r="I97" s="211"/>
      <c r="J97" s="211"/>
      <c r="K97" s="257"/>
    </row>
    <row r="98" spans="1:11" s="202" customFormat="1" ht="24.95" customHeight="1" x14ac:dyDescent="0.25">
      <c r="A98" s="354"/>
      <c r="B98" s="388"/>
      <c r="C98" s="151" t="s">
        <v>96</v>
      </c>
      <c r="D98" s="370"/>
      <c r="E98" s="371"/>
      <c r="F98" s="201"/>
      <c r="G98" s="201"/>
      <c r="H98" s="201"/>
      <c r="I98" s="201"/>
      <c r="J98" s="201"/>
      <c r="K98" s="240"/>
    </row>
    <row r="99" spans="1:11" s="202" customFormat="1" ht="24.95" customHeight="1" x14ac:dyDescent="0.25">
      <c r="A99" s="354"/>
      <c r="B99" s="388"/>
      <c r="C99" s="151" t="s">
        <v>97</v>
      </c>
      <c r="D99" s="370"/>
      <c r="E99" s="371"/>
      <c r="F99" s="201"/>
      <c r="G99" s="201"/>
      <c r="H99" s="201"/>
      <c r="I99" s="201"/>
      <c r="J99" s="201"/>
      <c r="K99" s="240"/>
    </row>
    <row r="100" spans="1:11" s="202" customFormat="1" ht="24.95" customHeight="1" x14ac:dyDescent="0.25">
      <c r="A100" s="354"/>
      <c r="B100" s="388"/>
      <c r="C100" s="151" t="s">
        <v>98</v>
      </c>
      <c r="D100" s="370"/>
      <c r="E100" s="371"/>
      <c r="F100" s="201"/>
      <c r="G100" s="201"/>
      <c r="H100" s="201"/>
      <c r="I100" s="201"/>
      <c r="J100" s="201"/>
      <c r="K100" s="240"/>
    </row>
    <row r="101" spans="1:11" s="202" customFormat="1" ht="24.95" customHeight="1" x14ac:dyDescent="0.25">
      <c r="A101" s="354"/>
      <c r="B101" s="361"/>
      <c r="C101" s="151" t="s">
        <v>99</v>
      </c>
      <c r="D101" s="372"/>
      <c r="E101" s="373"/>
      <c r="F101" s="201"/>
      <c r="G101" s="201"/>
      <c r="H101" s="201"/>
      <c r="I101" s="201"/>
      <c r="J101" s="201"/>
      <c r="K101" s="240"/>
    </row>
    <row r="102" spans="1:11" s="202" customFormat="1" ht="24.95" customHeight="1" thickBot="1" x14ac:dyDescent="0.3">
      <c r="A102" s="354"/>
      <c r="B102" s="146" t="s">
        <v>21</v>
      </c>
      <c r="C102" s="205" t="s">
        <v>149</v>
      </c>
      <c r="D102" s="307"/>
      <c r="E102" s="307"/>
      <c r="F102" s="206" t="e">
        <f t="shared" ref="F102:K102" si="9">AVERAGE(F97:F101)</f>
        <v>#DIV/0!</v>
      </c>
      <c r="G102" s="206" t="e">
        <f t="shared" si="9"/>
        <v>#DIV/0!</v>
      </c>
      <c r="H102" s="206" t="e">
        <f t="shared" si="9"/>
        <v>#DIV/0!</v>
      </c>
      <c r="I102" s="206" t="e">
        <f t="shared" si="9"/>
        <v>#DIV/0!</v>
      </c>
      <c r="J102" s="206" t="e">
        <f t="shared" si="9"/>
        <v>#DIV/0!</v>
      </c>
      <c r="K102" s="242" t="e">
        <f t="shared" si="9"/>
        <v>#DIV/0!</v>
      </c>
    </row>
    <row r="103" spans="1:11" s="202" customFormat="1" ht="12" hidden="1" x14ac:dyDescent="0.25">
      <c r="A103" s="354"/>
      <c r="B103" s="169" t="s">
        <v>1</v>
      </c>
      <c r="C103" s="151" t="s">
        <v>64</v>
      </c>
      <c r="D103" s="244"/>
      <c r="E103" s="244"/>
      <c r="F103" s="212"/>
      <c r="G103" s="201"/>
      <c r="H103" s="201"/>
      <c r="I103" s="201"/>
      <c r="J103" s="201"/>
      <c r="K103" s="240"/>
    </row>
    <row r="104" spans="1:11" s="202" customFormat="1" ht="24" hidden="1" x14ac:dyDescent="0.25">
      <c r="A104" s="354"/>
      <c r="B104" s="169" t="s">
        <v>1</v>
      </c>
      <c r="C104" s="172" t="s">
        <v>65</v>
      </c>
      <c r="D104" s="254"/>
      <c r="E104" s="254"/>
      <c r="F104" s="212"/>
      <c r="G104" s="201"/>
      <c r="H104" s="201"/>
      <c r="I104" s="201"/>
      <c r="J104" s="201"/>
      <c r="K104" s="240"/>
    </row>
    <row r="105" spans="1:11" s="202" customFormat="1" ht="24.75" hidden="1" thickBot="1" x14ac:dyDescent="0.3">
      <c r="A105" s="354"/>
      <c r="B105" s="146" t="s">
        <v>21</v>
      </c>
      <c r="C105" s="164" t="s">
        <v>29</v>
      </c>
      <c r="D105" s="246"/>
      <c r="E105" s="246"/>
      <c r="F105" s="214"/>
      <c r="G105" s="206" t="e">
        <f>AVERAGE(G103:G104)</f>
        <v>#DIV/0!</v>
      </c>
      <c r="H105" s="206" t="e">
        <f>AVERAGE(H103:H104)</f>
        <v>#DIV/0!</v>
      </c>
      <c r="I105" s="206" t="e">
        <f>AVERAGE(I103:I104)</f>
        <v>#DIV/0!</v>
      </c>
      <c r="J105" s="206" t="e">
        <f>AVERAGE(J103:J104)</f>
        <v>#DIV/0!</v>
      </c>
      <c r="K105" s="242" t="e">
        <f>AVERAGE(K103:K104)</f>
        <v>#DIV/0!</v>
      </c>
    </row>
    <row r="106" spans="1:11" s="202" customFormat="1" ht="24" hidden="1" x14ac:dyDescent="0.25">
      <c r="A106" s="354"/>
      <c r="B106" s="169" t="s">
        <v>2</v>
      </c>
      <c r="C106" s="151" t="s">
        <v>66</v>
      </c>
      <c r="D106" s="244"/>
      <c r="E106" s="244"/>
      <c r="F106" s="212"/>
      <c r="G106" s="212"/>
      <c r="H106" s="212"/>
      <c r="I106" s="201"/>
      <c r="J106" s="201"/>
      <c r="K106" s="240"/>
    </row>
    <row r="107" spans="1:11" s="202" customFormat="1" ht="12" hidden="1" x14ac:dyDescent="0.25">
      <c r="A107" s="354"/>
      <c r="B107" s="169" t="s">
        <v>2</v>
      </c>
      <c r="C107" s="172" t="s">
        <v>67</v>
      </c>
      <c r="D107" s="254"/>
      <c r="E107" s="254"/>
      <c r="F107" s="212"/>
      <c r="G107" s="212"/>
      <c r="H107" s="212"/>
      <c r="I107" s="201"/>
      <c r="J107" s="201"/>
      <c r="K107" s="240"/>
    </row>
    <row r="108" spans="1:11" s="202" customFormat="1" ht="24.75" hidden="1" thickBot="1" x14ac:dyDescent="0.3">
      <c r="A108" s="354"/>
      <c r="B108" s="146" t="s">
        <v>21</v>
      </c>
      <c r="C108" s="164" t="s">
        <v>68</v>
      </c>
      <c r="D108" s="246"/>
      <c r="E108" s="246"/>
      <c r="F108" s="214"/>
      <c r="G108" s="214"/>
      <c r="H108" s="214"/>
      <c r="I108" s="206" t="e">
        <f>AVERAGE(I106:I107)</f>
        <v>#DIV/0!</v>
      </c>
      <c r="J108" s="206" t="e">
        <f>AVERAGE(J106:J107)</f>
        <v>#DIV/0!</v>
      </c>
      <c r="K108" s="242" t="e">
        <f>AVERAGE(K106:K107)</f>
        <v>#DIV/0!</v>
      </c>
    </row>
    <row r="109" spans="1:11" s="202" customFormat="1" ht="24" hidden="1" x14ac:dyDescent="0.25">
      <c r="A109" s="354"/>
      <c r="B109" s="170" t="s">
        <v>3</v>
      </c>
      <c r="C109" s="152" t="s">
        <v>69</v>
      </c>
      <c r="D109" s="248"/>
      <c r="E109" s="248"/>
      <c r="F109" s="217"/>
      <c r="G109" s="217"/>
      <c r="H109" s="217"/>
      <c r="I109" s="217"/>
      <c r="J109" s="217"/>
      <c r="K109" s="241"/>
    </row>
    <row r="110" spans="1:11" s="202" customFormat="1" hidden="1" thickBot="1" x14ac:dyDescent="0.3">
      <c r="A110" s="354"/>
      <c r="B110" s="182" t="s">
        <v>21</v>
      </c>
      <c r="C110" s="225" t="s">
        <v>22</v>
      </c>
      <c r="D110" s="255"/>
      <c r="E110" s="255"/>
      <c r="F110" s="214"/>
      <c r="G110" s="214"/>
      <c r="H110" s="214"/>
      <c r="I110" s="214"/>
      <c r="J110" s="214"/>
      <c r="K110" s="242" t="e">
        <f>AVERAGE(K109)</f>
        <v>#DIV/0!</v>
      </c>
    </row>
    <row r="111" spans="1:11" s="202" customFormat="1" ht="36.75" hidden="1" thickBot="1" x14ac:dyDescent="0.3">
      <c r="A111" s="154" t="s">
        <v>4</v>
      </c>
      <c r="B111" s="178" t="s">
        <v>5</v>
      </c>
      <c r="C111" s="179" t="s">
        <v>6</v>
      </c>
      <c r="D111" s="253"/>
      <c r="E111" s="253"/>
      <c r="F111" s="210" t="s">
        <v>7</v>
      </c>
      <c r="G111" s="210" t="s">
        <v>8</v>
      </c>
      <c r="H111" s="210" t="s">
        <v>9</v>
      </c>
      <c r="I111" s="210" t="s">
        <v>10</v>
      </c>
      <c r="J111" s="210" t="s">
        <v>11</v>
      </c>
      <c r="K111" s="259" t="s">
        <v>12</v>
      </c>
    </row>
    <row r="112" spans="1:11" s="202" customFormat="1" ht="24.95" customHeight="1" x14ac:dyDescent="0.25">
      <c r="A112" s="353" t="s">
        <v>133</v>
      </c>
      <c r="B112" s="357" t="s">
        <v>0</v>
      </c>
      <c r="C112" s="143" t="s">
        <v>100</v>
      </c>
      <c r="D112" s="368"/>
      <c r="E112" s="369"/>
      <c r="F112" s="201"/>
      <c r="G112" s="201"/>
      <c r="H112" s="201"/>
      <c r="I112" s="201"/>
      <c r="J112" s="201"/>
      <c r="K112" s="240"/>
    </row>
    <row r="113" spans="1:11" s="202" customFormat="1" ht="24.95" customHeight="1" x14ac:dyDescent="0.25">
      <c r="A113" s="354"/>
      <c r="B113" s="358"/>
      <c r="C113" s="151" t="s">
        <v>70</v>
      </c>
      <c r="D113" s="370"/>
      <c r="E113" s="371"/>
      <c r="F113" s="204"/>
      <c r="G113" s="204"/>
      <c r="H113" s="204"/>
      <c r="I113" s="204"/>
      <c r="J113" s="204"/>
      <c r="K113" s="243"/>
    </row>
    <row r="114" spans="1:11" s="202" customFormat="1" ht="24.95" customHeight="1" x14ac:dyDescent="0.25">
      <c r="A114" s="354"/>
      <c r="B114" s="359"/>
      <c r="C114" s="151" t="s">
        <v>101</v>
      </c>
      <c r="D114" s="372"/>
      <c r="E114" s="373"/>
      <c r="F114" s="204"/>
      <c r="G114" s="204"/>
      <c r="H114" s="204"/>
      <c r="I114" s="204"/>
      <c r="J114" s="204"/>
      <c r="K114" s="243"/>
    </row>
    <row r="115" spans="1:11" s="202" customFormat="1" ht="24.95" customHeight="1" thickBot="1" x14ac:dyDescent="0.3">
      <c r="A115" s="354"/>
      <c r="B115" s="146" t="s">
        <v>21</v>
      </c>
      <c r="C115" s="205" t="s">
        <v>149</v>
      </c>
      <c r="D115" s="307"/>
      <c r="E115" s="307"/>
      <c r="F115" s="206" t="e">
        <f t="shared" ref="F115:K115" si="10">AVERAGE(F112:F114)</f>
        <v>#DIV/0!</v>
      </c>
      <c r="G115" s="206" t="e">
        <f t="shared" si="10"/>
        <v>#DIV/0!</v>
      </c>
      <c r="H115" s="206" t="e">
        <f t="shared" si="10"/>
        <v>#DIV/0!</v>
      </c>
      <c r="I115" s="206" t="e">
        <f t="shared" si="10"/>
        <v>#DIV/0!</v>
      </c>
      <c r="J115" s="206" t="e">
        <f t="shared" si="10"/>
        <v>#DIV/0!</v>
      </c>
      <c r="K115" s="242" t="e">
        <f t="shared" si="10"/>
        <v>#DIV/0!</v>
      </c>
    </row>
    <row r="116" spans="1:11" s="202" customFormat="1" ht="24.75" hidden="1" thickBot="1" x14ac:dyDescent="0.3">
      <c r="A116" s="354"/>
      <c r="B116" s="159" t="s">
        <v>1</v>
      </c>
      <c r="C116" s="151" t="s">
        <v>71</v>
      </c>
      <c r="D116" s="203"/>
      <c r="E116" s="203"/>
      <c r="F116" s="227"/>
      <c r="G116" s="204"/>
      <c r="H116" s="204"/>
      <c r="I116" s="204"/>
      <c r="J116" s="204"/>
      <c r="K116" s="204"/>
    </row>
    <row r="117" spans="1:11" s="202" customFormat="1" ht="36.75" hidden="1" thickBot="1" x14ac:dyDescent="0.3">
      <c r="A117" s="354"/>
      <c r="B117" s="159" t="s">
        <v>1</v>
      </c>
      <c r="C117" s="151" t="s">
        <v>72</v>
      </c>
      <c r="D117" s="203"/>
      <c r="E117" s="203"/>
      <c r="F117" s="227"/>
      <c r="G117" s="204"/>
      <c r="H117" s="204"/>
      <c r="I117" s="204"/>
      <c r="J117" s="204"/>
      <c r="K117" s="204"/>
    </row>
    <row r="118" spans="1:11" s="202" customFormat="1" ht="24.75" hidden="1" thickBot="1" x14ac:dyDescent="0.3">
      <c r="A118" s="354"/>
      <c r="B118" s="146" t="s">
        <v>21</v>
      </c>
      <c r="C118" s="164" t="s">
        <v>29</v>
      </c>
      <c r="D118" s="213"/>
      <c r="E118" s="213"/>
      <c r="F118" s="214"/>
      <c r="G118" s="206" t="e">
        <f>AVERAGE(G116:G117)</f>
        <v>#DIV/0!</v>
      </c>
      <c r="H118" s="206" t="e">
        <f>AVERAGE(H116:H117)</f>
        <v>#DIV/0!</v>
      </c>
      <c r="I118" s="206" t="e">
        <f>AVERAGE(I116:I117)</f>
        <v>#DIV/0!</v>
      </c>
      <c r="J118" s="206" t="e">
        <f>AVERAGE(J116:J117)</f>
        <v>#DIV/0!</v>
      </c>
      <c r="K118" s="206" t="e">
        <f>AVERAGE(K116:K117)</f>
        <v>#DIV/0!</v>
      </c>
    </row>
    <row r="119" spans="1:11" s="202" customFormat="1" ht="24.75" hidden="1" thickBot="1" x14ac:dyDescent="0.3">
      <c r="A119" s="354"/>
      <c r="B119" s="159" t="s">
        <v>2</v>
      </c>
      <c r="C119" s="172" t="s">
        <v>73</v>
      </c>
      <c r="D119" s="228"/>
      <c r="E119" s="228"/>
      <c r="F119" s="227"/>
      <c r="G119" s="227"/>
      <c r="H119" s="227"/>
      <c r="I119" s="204"/>
      <c r="J119" s="204"/>
      <c r="K119" s="204"/>
    </row>
    <row r="120" spans="1:11" s="202" customFormat="1" hidden="1" thickBot="1" x14ac:dyDescent="0.3">
      <c r="A120" s="354"/>
      <c r="B120" s="146" t="s">
        <v>21</v>
      </c>
      <c r="C120" s="164" t="s">
        <v>22</v>
      </c>
      <c r="D120" s="213"/>
      <c r="E120" s="213"/>
      <c r="F120" s="214"/>
      <c r="G120" s="214"/>
      <c r="H120" s="214"/>
      <c r="I120" s="206" t="e">
        <f>AVERAGE(I119)</f>
        <v>#DIV/0!</v>
      </c>
      <c r="J120" s="206" t="e">
        <f>AVERAGE(J119)</f>
        <v>#DIV/0!</v>
      </c>
      <c r="K120" s="206" t="e">
        <f>AVERAGE(K119)</f>
        <v>#DIV/0!</v>
      </c>
    </row>
    <row r="121" spans="1:11" s="202" customFormat="1" ht="36.75" hidden="1" thickBot="1" x14ac:dyDescent="0.3">
      <c r="A121" s="354"/>
      <c r="B121" s="163" t="s">
        <v>3</v>
      </c>
      <c r="C121" s="166" t="s">
        <v>74</v>
      </c>
      <c r="D121" s="229"/>
      <c r="E121" s="229"/>
      <c r="F121" s="217"/>
      <c r="G121" s="217"/>
      <c r="H121" s="217"/>
      <c r="I121" s="217"/>
      <c r="J121" s="217"/>
      <c r="K121" s="208"/>
    </row>
    <row r="122" spans="1:11" s="202" customFormat="1" hidden="1" thickBot="1" x14ac:dyDescent="0.3">
      <c r="A122" s="354"/>
      <c r="B122" s="184" t="s">
        <v>21</v>
      </c>
      <c r="C122" s="230" t="s">
        <v>34</v>
      </c>
      <c r="D122" s="226"/>
      <c r="E122" s="226"/>
      <c r="F122" s="217"/>
      <c r="G122" s="217"/>
      <c r="H122" s="217"/>
      <c r="I122" s="217"/>
      <c r="J122" s="217"/>
      <c r="K122" s="231" t="e">
        <f>AVERAGE(K121:K121)</f>
        <v>#DIV/0!</v>
      </c>
    </row>
    <row r="123" spans="1:11" s="141" customFormat="1" ht="30.75" customHeight="1" thickBot="1" x14ac:dyDescent="0.3">
      <c r="A123" s="365" t="s">
        <v>75</v>
      </c>
      <c r="B123" s="366"/>
      <c r="C123" s="297" t="s">
        <v>156</v>
      </c>
      <c r="D123" s="298" t="str">
        <f>IF(OR(D15=1,D17=1,D24=1,D31=1,D42=1,D54=1,D64=1,D74=1,D87=1,D102=1,D115=1),"ONVOLDOENDE",IF(OR(ISBLANK(D15),ISBLANK(D17),ISBLANK(D24),ISBLANK(D31),ISBLANK(D42),ISBLANK(D54),ISBLANK(D64),ISBLANK(D74),ISBLANK(D87),ISBLANK(D102),ISBLANK(D115)),"ONVOLLEDIG",VLOOKUP(SUM(D115,D102,D87,D74,D64,D54,D42,D31,D24,D17,D15),CIJFERCONVERSIE!$A2:$C100,2)))</f>
        <v>ONVOLLEDIG</v>
      </c>
      <c r="E123" s="298" t="str">
        <f>IF(OR(E15=1,E17=1,E24=1,E31=1,E42=1,E54=1,E64=1,E74=1,E87=1,E102=1,E115=1),"ONVOLDOENDE",IF(OR(ISBLANK(E15),ISBLANK(E17),ISBLANK(E24),ISBLANK(E31),ISBLANK(E42),ISBLANK(E54),ISBLANK(E64),ISBLANK(E74),ISBLANK(E87),ISBLANK(E102),ISBLANK(E115)),"ONVOLLEDIG",VLOOKUP(SUM(E115,E102,E87,E74,E64,E54,E42,E31,E24,E17,E15),CIJFERCONVERSIE!$A2:$C43,3)))</f>
        <v>ONVOLLEDIG</v>
      </c>
      <c r="F123" s="232" t="e">
        <f>AVERAGE(F15,F17,F24,F31,F42,F54,F64,F74,F87,F102,F115)</f>
        <v>#DIV/0!</v>
      </c>
      <c r="G123" s="232" t="e">
        <f>AVERAGE(G15,G17,G24,G31,G34,G42,G45,G54,G57,G64,G66,G74,G78,G87,G90,G102,G105,G115,G118)</f>
        <v>#DIV/0!</v>
      </c>
      <c r="H123" s="232" t="e">
        <f>AVERAGE(H15,H17,H24,H31,H34,H42,H45,H54,H57,H64,H66,H74,H78,H87,H90,H102,H105,H115,H118)</f>
        <v>#DIV/0!</v>
      </c>
      <c r="I123" s="232" t="e">
        <f>AVERAGE(I15,I17,I24,I31,I34,I36,I42,I45,I48,I54,I57,I59,I64,I66,I68,I74,I78,I80,I87,I90,I93,I102,I105,I108,I115,I118,I120)</f>
        <v>#DIV/0!</v>
      </c>
      <c r="J123" s="232" t="e">
        <f>AVERAGE(J15,J17,J24,J31,J34,J36,J39,J42,J45,J48,J50,J54,J57,J59,J61,J64,J64,J66,J68,J70,J74,J78,J80,J82,J87,J90,J93,J95,J102,J105,J108,J110,J115,J118,J120,J122)</f>
        <v>#DIV/0!</v>
      </c>
      <c r="K123" s="232" t="e">
        <f>AVERAGE(K15,K17,K24,K31,K34,K36,K39,K42,K45,K48,K50,K54,K57,K59,K61,K64,K64,K66,K68,K70,K74,K78,K80,K82,K87,K90,K93,K95,K102,K105,K108,K110,K115,K118,K120,K122)</f>
        <v>#DIV/0!</v>
      </c>
    </row>
    <row r="124" spans="1:11" ht="105" customHeight="1" thickBot="1" x14ac:dyDescent="0.25">
      <c r="A124" s="374" t="s">
        <v>169</v>
      </c>
      <c r="B124" s="374"/>
      <c r="C124" s="374"/>
      <c r="D124" s="374"/>
      <c r="E124" s="374"/>
      <c r="F124" s="233"/>
      <c r="G124" s="233"/>
      <c r="H124" s="233"/>
      <c r="I124" s="233"/>
      <c r="J124" s="233"/>
      <c r="K124" s="233"/>
    </row>
    <row r="125" spans="1:11" hidden="1" x14ac:dyDescent="0.2">
      <c r="D125" s="234" t="e">
        <f>AVERAGE((D15,D17,D24,D31,D42,D54,D64,D74,D87,D102,D115))</f>
        <v>#DIV/0!</v>
      </c>
      <c r="E125" s="234" t="e">
        <f>AVERAGE((E15,E17,E24,E31,E42,E54,E64,E74,E87,E102,E115))</f>
        <v>#DIV/0!</v>
      </c>
    </row>
    <row r="126" spans="1:11" hidden="1" x14ac:dyDescent="0.2">
      <c r="D126" s="234" t="e">
        <f>D125*2.25 -1.25</f>
        <v>#DIV/0!</v>
      </c>
      <c r="E126" s="234" t="e">
        <f>E125*2.25 -1.25</f>
        <v>#DIV/0!</v>
      </c>
    </row>
    <row r="127" spans="1:11" ht="12.75" hidden="1" customHeight="1" x14ac:dyDescent="0.2">
      <c r="A127" s="364"/>
      <c r="B127" s="364"/>
      <c r="C127" s="364"/>
      <c r="D127" s="193" t="e">
        <f>ROUND(D126*2,0)/2</f>
        <v>#DIV/0!</v>
      </c>
      <c r="E127" s="280" t="e">
        <f>ROUND(E126*2,0)/2</f>
        <v>#DIV/0!</v>
      </c>
      <c r="F127" s="364"/>
      <c r="G127" s="364"/>
      <c r="H127" s="364"/>
      <c r="I127" s="364"/>
      <c r="J127" s="364"/>
      <c r="K127" s="364"/>
    </row>
    <row r="128" spans="1:11" x14ac:dyDescent="0.2">
      <c r="A128" s="363"/>
      <c r="B128" s="363"/>
      <c r="C128" s="363"/>
      <c r="D128" s="195"/>
      <c r="E128" s="236"/>
      <c r="F128" s="363"/>
      <c r="G128" s="363"/>
      <c r="H128" s="363"/>
      <c r="I128" s="363"/>
      <c r="J128" s="363"/>
      <c r="K128" s="363"/>
    </row>
    <row r="129" spans="1:11" x14ac:dyDescent="0.2">
      <c r="A129" s="362"/>
      <c r="B129" s="362"/>
      <c r="C129" s="362"/>
      <c r="D129" s="237"/>
      <c r="E129" s="236"/>
      <c r="F129" s="362"/>
      <c r="G129" s="362"/>
      <c r="H129" s="362"/>
      <c r="I129" s="362"/>
      <c r="J129" s="362"/>
      <c r="K129" s="362"/>
    </row>
    <row r="130" spans="1:11" x14ac:dyDescent="0.2">
      <c r="A130" s="362"/>
      <c r="B130" s="362"/>
      <c r="C130" s="362"/>
      <c r="D130" s="237"/>
      <c r="E130" s="236"/>
      <c r="F130" s="362"/>
      <c r="G130" s="362"/>
      <c r="H130" s="362"/>
      <c r="I130" s="362"/>
      <c r="J130" s="362"/>
      <c r="K130" s="362"/>
    </row>
    <row r="131" spans="1:11" x14ac:dyDescent="0.2">
      <c r="A131" s="196"/>
      <c r="B131" s="186"/>
      <c r="C131" s="194"/>
      <c r="D131" s="195"/>
      <c r="E131" s="236"/>
      <c r="F131" s="238"/>
      <c r="G131" s="238"/>
      <c r="H131" s="238"/>
      <c r="I131" s="238"/>
      <c r="J131" s="238"/>
      <c r="K131" s="238"/>
    </row>
    <row r="132" spans="1:11" x14ac:dyDescent="0.2">
      <c r="A132" s="364"/>
      <c r="B132" s="364"/>
      <c r="C132" s="364"/>
      <c r="D132" s="193"/>
      <c r="E132" s="236"/>
      <c r="F132" s="364"/>
      <c r="G132" s="364"/>
      <c r="H132" s="364"/>
      <c r="I132" s="364"/>
      <c r="J132" s="364"/>
      <c r="K132" s="364"/>
    </row>
    <row r="133" spans="1:11" x14ac:dyDescent="0.2">
      <c r="A133" s="363"/>
      <c r="B133" s="363"/>
      <c r="C133" s="363"/>
      <c r="D133" s="195"/>
      <c r="E133" s="236"/>
      <c r="F133" s="363"/>
      <c r="G133" s="363"/>
      <c r="H133" s="363"/>
      <c r="I133" s="363"/>
      <c r="J133" s="363"/>
      <c r="K133" s="363"/>
    </row>
    <row r="134" spans="1:11" x14ac:dyDescent="0.2">
      <c r="A134" s="362"/>
      <c r="B134" s="362"/>
      <c r="C134" s="362"/>
      <c r="D134" s="237"/>
      <c r="E134" s="236"/>
      <c r="F134" s="362"/>
      <c r="G134" s="362"/>
      <c r="H134" s="362"/>
      <c r="I134" s="362"/>
      <c r="J134" s="362"/>
      <c r="K134" s="362"/>
    </row>
    <row r="135" spans="1:11" x14ac:dyDescent="0.2">
      <c r="A135" s="362"/>
      <c r="B135" s="362"/>
      <c r="C135" s="362"/>
      <c r="D135" s="237"/>
      <c r="E135" s="236"/>
      <c r="F135" s="362"/>
      <c r="G135" s="362"/>
      <c r="H135" s="362"/>
      <c r="I135" s="362"/>
      <c r="J135" s="362"/>
      <c r="K135" s="362"/>
    </row>
    <row r="136" spans="1:11" x14ac:dyDescent="0.2">
      <c r="A136" s="196"/>
      <c r="B136" s="186"/>
      <c r="C136" s="194"/>
      <c r="D136" s="195"/>
      <c r="E136" s="236"/>
      <c r="F136" s="238"/>
      <c r="G136" s="238"/>
      <c r="H136" s="238"/>
      <c r="I136" s="238"/>
      <c r="J136" s="238"/>
      <c r="K136" s="238"/>
    </row>
    <row r="137" spans="1:11" x14ac:dyDescent="0.2">
      <c r="A137" s="364"/>
      <c r="B137" s="364"/>
      <c r="C137" s="364"/>
      <c r="D137" s="193"/>
      <c r="E137" s="236"/>
      <c r="F137" s="364"/>
      <c r="G137" s="364"/>
      <c r="H137" s="364"/>
      <c r="I137" s="364"/>
      <c r="J137" s="364"/>
      <c r="K137" s="364"/>
    </row>
    <row r="138" spans="1:11" x14ac:dyDescent="0.2">
      <c r="A138" s="363"/>
      <c r="B138" s="363"/>
      <c r="C138" s="363"/>
      <c r="D138" s="195"/>
      <c r="E138" s="236"/>
      <c r="F138" s="363"/>
      <c r="G138" s="363"/>
      <c r="H138" s="363"/>
      <c r="I138" s="363"/>
      <c r="J138" s="363"/>
      <c r="K138" s="363"/>
    </row>
    <row r="139" spans="1:11" x14ac:dyDescent="0.2">
      <c r="A139" s="362"/>
      <c r="B139" s="362"/>
      <c r="C139" s="362"/>
      <c r="D139" s="237"/>
      <c r="E139" s="236"/>
      <c r="F139" s="362"/>
      <c r="G139" s="362"/>
      <c r="H139" s="362"/>
      <c r="I139" s="362"/>
      <c r="J139" s="362"/>
      <c r="K139" s="362"/>
    </row>
    <row r="140" spans="1:11" x14ac:dyDescent="0.2">
      <c r="A140" s="362"/>
      <c r="B140" s="362"/>
      <c r="C140" s="362"/>
      <c r="D140" s="237"/>
      <c r="E140" s="236"/>
      <c r="F140" s="362"/>
      <c r="G140" s="362"/>
      <c r="H140" s="362"/>
      <c r="I140" s="362"/>
      <c r="J140" s="362"/>
      <c r="K140" s="362"/>
    </row>
    <row r="141" spans="1:11" x14ac:dyDescent="0.2">
      <c r="A141" s="196"/>
      <c r="B141" s="186"/>
      <c r="C141" s="194"/>
      <c r="D141" s="195"/>
      <c r="E141" s="236"/>
      <c r="F141" s="238"/>
      <c r="G141" s="238"/>
      <c r="H141" s="238"/>
      <c r="I141" s="238"/>
      <c r="J141" s="238"/>
      <c r="K141" s="238"/>
    </row>
    <row r="142" spans="1:11" x14ac:dyDescent="0.2">
      <c r="A142" s="364"/>
      <c r="B142" s="364"/>
      <c r="C142" s="364"/>
      <c r="D142" s="193"/>
      <c r="E142" s="236"/>
      <c r="F142" s="238"/>
      <c r="G142" s="238"/>
      <c r="H142" s="238"/>
      <c r="I142" s="238"/>
      <c r="J142" s="238"/>
      <c r="K142" s="238"/>
    </row>
    <row r="143" spans="1:11" x14ac:dyDescent="0.2">
      <c r="A143" s="363"/>
      <c r="B143" s="363"/>
      <c r="C143" s="363"/>
      <c r="D143" s="195"/>
      <c r="E143" s="236"/>
      <c r="F143" s="238"/>
      <c r="G143" s="238"/>
      <c r="H143" s="238"/>
      <c r="I143" s="238"/>
      <c r="J143" s="238"/>
      <c r="K143" s="238"/>
    </row>
    <row r="144" spans="1:11" x14ac:dyDescent="0.2">
      <c r="A144" s="362"/>
      <c r="B144" s="362"/>
      <c r="C144" s="362"/>
      <c r="D144" s="237"/>
      <c r="E144" s="236"/>
      <c r="F144" s="238"/>
      <c r="G144" s="238"/>
      <c r="H144" s="238"/>
      <c r="I144" s="238"/>
      <c r="J144" s="238"/>
      <c r="K144" s="238"/>
    </row>
    <row r="145" spans="1:11" x14ac:dyDescent="0.2">
      <c r="A145" s="362"/>
      <c r="B145" s="362"/>
      <c r="C145" s="362"/>
      <c r="D145" s="237"/>
      <c r="E145" s="236"/>
      <c r="F145" s="238"/>
      <c r="G145" s="238"/>
      <c r="H145" s="238"/>
      <c r="I145" s="238"/>
      <c r="J145" s="238"/>
      <c r="K145" s="238"/>
    </row>
    <row r="146" spans="1:11" x14ac:dyDescent="0.2">
      <c r="A146" s="196"/>
      <c r="B146" s="186"/>
      <c r="C146" s="194"/>
      <c r="D146" s="195"/>
      <c r="E146" s="236"/>
      <c r="F146" s="238"/>
      <c r="G146" s="238"/>
      <c r="H146" s="238"/>
      <c r="I146" s="238"/>
      <c r="J146" s="238"/>
      <c r="K146" s="238"/>
    </row>
    <row r="147" spans="1:11" x14ac:dyDescent="0.2">
      <c r="A147" s="196"/>
      <c r="B147" s="186"/>
      <c r="C147" s="194"/>
      <c r="D147" s="195"/>
      <c r="E147" s="236"/>
      <c r="F147" s="238"/>
      <c r="G147" s="238"/>
      <c r="H147" s="238"/>
      <c r="I147" s="238"/>
      <c r="J147" s="238"/>
      <c r="K147" s="238"/>
    </row>
  </sheetData>
  <dataConsolidate/>
  <mergeCells count="82">
    <mergeCell ref="D16:E16"/>
    <mergeCell ref="D18:E23"/>
    <mergeCell ref="A16:A17"/>
    <mergeCell ref="B18:B23"/>
    <mergeCell ref="B112:B114"/>
    <mergeCell ref="D26:E30"/>
    <mergeCell ref="D40:E41"/>
    <mergeCell ref="D52:E53"/>
    <mergeCell ref="D72:E73"/>
    <mergeCell ref="D83:E86"/>
    <mergeCell ref="D97:E101"/>
    <mergeCell ref="B72:B73"/>
    <mergeCell ref="B83:B86"/>
    <mergeCell ref="B97:B101"/>
    <mergeCell ref="A72:A82"/>
    <mergeCell ref="A83:A95"/>
    <mergeCell ref="D8:E14"/>
    <mergeCell ref="A1:B1"/>
    <mergeCell ref="A2:B2"/>
    <mergeCell ref="A3:B3"/>
    <mergeCell ref="A4:B4"/>
    <mergeCell ref="A5:B5"/>
    <mergeCell ref="E2:E3"/>
    <mergeCell ref="E4:E6"/>
    <mergeCell ref="B8:B14"/>
    <mergeCell ref="I135:K135"/>
    <mergeCell ref="I130:K130"/>
    <mergeCell ref="F133:H133"/>
    <mergeCell ref="I133:K133"/>
    <mergeCell ref="A132:C132"/>
    <mergeCell ref="F132:H132"/>
    <mergeCell ref="I132:K132"/>
    <mergeCell ref="A133:C133"/>
    <mergeCell ref="F130:H130"/>
    <mergeCell ref="I134:K134"/>
    <mergeCell ref="A134:C134"/>
    <mergeCell ref="F134:H134"/>
    <mergeCell ref="A135:C135"/>
    <mergeCell ref="F135:H135"/>
    <mergeCell ref="I139:K139"/>
    <mergeCell ref="I140:K140"/>
    <mergeCell ref="A137:C137"/>
    <mergeCell ref="F137:H137"/>
    <mergeCell ref="I137:K137"/>
    <mergeCell ref="A138:C138"/>
    <mergeCell ref="F138:H138"/>
    <mergeCell ref="I138:K138"/>
    <mergeCell ref="F139:H139"/>
    <mergeCell ref="A140:C140"/>
    <mergeCell ref="F140:H140"/>
    <mergeCell ref="I128:K128"/>
    <mergeCell ref="A129:C129"/>
    <mergeCell ref="F129:H129"/>
    <mergeCell ref="I129:K129"/>
    <mergeCell ref="A40:A50"/>
    <mergeCell ref="A52:A61"/>
    <mergeCell ref="A127:C127"/>
    <mergeCell ref="F127:H127"/>
    <mergeCell ref="I127:K127"/>
    <mergeCell ref="A123:B123"/>
    <mergeCell ref="A62:A70"/>
    <mergeCell ref="D112:E114"/>
    <mergeCell ref="D62:E63"/>
    <mergeCell ref="A128:C128"/>
    <mergeCell ref="F128:H128"/>
    <mergeCell ref="A124:E124"/>
    <mergeCell ref="A145:C145"/>
    <mergeCell ref="A139:C139"/>
    <mergeCell ref="A130:C130"/>
    <mergeCell ref="A143:C143"/>
    <mergeCell ref="A144:C144"/>
    <mergeCell ref="A142:C142"/>
    <mergeCell ref="A97:A110"/>
    <mergeCell ref="A112:A122"/>
    <mergeCell ref="A26:A39"/>
    <mergeCell ref="A6:B6"/>
    <mergeCell ref="A8:A15"/>
    <mergeCell ref="A18:A24"/>
    <mergeCell ref="B26:B30"/>
    <mergeCell ref="B40:B41"/>
    <mergeCell ref="B52:B53"/>
    <mergeCell ref="B62:B63"/>
  </mergeCells>
  <conditionalFormatting sqref="D7:E7 E15 D125:E1048576 D8 D16 D18 D26 D40 D52 D62 D72 D83 D97 D112 D17:E17 D24:E25 D31:E39 D42:E51 D54:E61 D64:E71 D74:E82 D87:E96 D102:E111 D115:E123">
    <cfRule type="containsText" dxfId="2352" priority="170" operator="containsText" text="onvolledig">
      <formula>NOT(ISERROR(SEARCH("onvolledig",D7)))</formula>
    </cfRule>
    <cfRule type="containsText" dxfId="2351" priority="171" operator="containsText" text="ONVOLDOENDE">
      <formula>NOT(ISERROR(SEARCH("ONVOLDOENDE",D7)))</formula>
    </cfRule>
  </conditionalFormatting>
  <conditionalFormatting sqref="D15">
    <cfRule type="cellIs" dxfId="2350" priority="166" operator="equal">
      <formula>1</formula>
    </cfRule>
    <cfRule type="containsText" dxfId="2349" priority="168" operator="containsText" text="onvolledig">
      <formula>NOT(ISERROR(SEARCH("onvolledig",D15)))</formula>
    </cfRule>
    <cfRule type="containsText" dxfId="2348" priority="169" operator="containsText" text="ONVOLDOENDE">
      <formula>NOT(ISERROR(SEARCH("ONVOLDOENDE",D15)))</formula>
    </cfRule>
  </conditionalFormatting>
  <conditionalFormatting sqref="D15:E15 D17:E17 D24:E24 D31:E31 D42:E42 D54:E54 D64:E64 D74:E74 D87:E87 D102:E102 D115:E115">
    <cfRule type="containsBlanks" dxfId="2347" priority="167">
      <formula>LEN(TRIM(D15))=0</formula>
    </cfRule>
  </conditionalFormatting>
  <conditionalFormatting sqref="E15">
    <cfRule type="cellIs" dxfId="2346" priority="163" operator="equal">
      <formula>1</formula>
    </cfRule>
    <cfRule type="containsText" dxfId="2345" priority="164" operator="containsText" text="onvolledig">
      <formula>NOT(ISERROR(SEARCH("onvolledig",E15)))</formula>
    </cfRule>
    <cfRule type="containsText" dxfId="2344" priority="165" operator="containsText" text="ONVOLDOENDE">
      <formula>NOT(ISERROR(SEARCH("ONVOLDOENDE",E15)))</formula>
    </cfRule>
  </conditionalFormatting>
  <conditionalFormatting sqref="E15">
    <cfRule type="cellIs" dxfId="2343" priority="160" operator="equal">
      <formula>1</formula>
    </cfRule>
    <cfRule type="containsText" dxfId="2342" priority="161" operator="containsText" text="onvolledig">
      <formula>NOT(ISERROR(SEARCH("onvolledig",E15)))</formula>
    </cfRule>
    <cfRule type="containsText" dxfId="2341" priority="162" operator="containsText" text="ONVOLDOENDE">
      <formula>NOT(ISERROR(SEARCH("ONVOLDOENDE",E15)))</formula>
    </cfRule>
  </conditionalFormatting>
  <conditionalFormatting sqref="D17">
    <cfRule type="cellIs" dxfId="2340" priority="157" operator="equal">
      <formula>1</formula>
    </cfRule>
    <cfRule type="containsText" dxfId="2339" priority="158" operator="containsText" text="onvolledig">
      <formula>NOT(ISERROR(SEARCH("onvolledig",D17)))</formula>
    </cfRule>
    <cfRule type="containsText" dxfId="2338" priority="159" operator="containsText" text="ONVOLDOENDE">
      <formula>NOT(ISERROR(SEARCH("ONVOLDOENDE",D17)))</formula>
    </cfRule>
  </conditionalFormatting>
  <conditionalFormatting sqref="E17">
    <cfRule type="cellIs" dxfId="2337" priority="154" operator="equal">
      <formula>1</formula>
    </cfRule>
    <cfRule type="containsText" dxfId="2336" priority="155" operator="containsText" text="onvolledig">
      <formula>NOT(ISERROR(SEARCH("onvolledig",E17)))</formula>
    </cfRule>
    <cfRule type="containsText" dxfId="2335" priority="156" operator="containsText" text="ONVOLDOENDE">
      <formula>NOT(ISERROR(SEARCH("ONVOLDOENDE",E17)))</formula>
    </cfRule>
  </conditionalFormatting>
  <conditionalFormatting sqref="D24:E24">
    <cfRule type="cellIs" dxfId="2334" priority="151" operator="equal">
      <formula>1</formula>
    </cfRule>
    <cfRule type="containsText" dxfId="2333" priority="152" operator="containsText" text="onvolledig">
      <formula>NOT(ISERROR(SEARCH("onvolledig",D24)))</formula>
    </cfRule>
    <cfRule type="containsText" dxfId="2332" priority="153" operator="containsText" text="ONVOLDOENDE">
      <formula>NOT(ISERROR(SEARCH("ONVOLDOENDE",D24)))</formula>
    </cfRule>
  </conditionalFormatting>
  <conditionalFormatting sqref="D31:E31">
    <cfRule type="cellIs" dxfId="2331" priority="148" operator="equal">
      <formula>1</formula>
    </cfRule>
    <cfRule type="containsText" dxfId="2330" priority="149" operator="containsText" text="onvolledig">
      <formula>NOT(ISERROR(SEARCH("onvolledig",D31)))</formula>
    </cfRule>
    <cfRule type="containsText" dxfId="2329" priority="150" operator="containsText" text="ONVOLDOENDE">
      <formula>NOT(ISERROR(SEARCH("ONVOLDOENDE",D31)))</formula>
    </cfRule>
  </conditionalFormatting>
  <conditionalFormatting sqref="D42:E42">
    <cfRule type="cellIs" dxfId="2328" priority="145" operator="equal">
      <formula>1</formula>
    </cfRule>
    <cfRule type="containsText" dxfId="2327" priority="146" operator="containsText" text="onvolledig">
      <formula>NOT(ISERROR(SEARCH("onvolledig",D42)))</formula>
    </cfRule>
    <cfRule type="containsText" dxfId="2326" priority="147" operator="containsText" text="ONVOLDOENDE">
      <formula>NOT(ISERROR(SEARCH("ONVOLDOENDE",D42)))</formula>
    </cfRule>
  </conditionalFormatting>
  <conditionalFormatting sqref="D54:E54">
    <cfRule type="cellIs" dxfId="2325" priority="142" operator="equal">
      <formula>1</formula>
    </cfRule>
    <cfRule type="containsText" dxfId="2324" priority="143" operator="containsText" text="onvolledig">
      <formula>NOT(ISERROR(SEARCH("onvolledig",D54)))</formula>
    </cfRule>
    <cfRule type="containsText" dxfId="2323" priority="144" operator="containsText" text="ONVOLDOENDE">
      <formula>NOT(ISERROR(SEARCH("ONVOLDOENDE",D54)))</formula>
    </cfRule>
  </conditionalFormatting>
  <conditionalFormatting sqref="D64:E64">
    <cfRule type="cellIs" dxfId="2322" priority="139" operator="equal">
      <formula>1</formula>
    </cfRule>
    <cfRule type="containsText" dxfId="2321" priority="140" operator="containsText" text="onvolledig">
      <formula>NOT(ISERROR(SEARCH("onvolledig",D64)))</formula>
    </cfRule>
    <cfRule type="containsText" dxfId="2320" priority="141" operator="containsText" text="ONVOLDOENDE">
      <formula>NOT(ISERROR(SEARCH("ONVOLDOENDE",D64)))</formula>
    </cfRule>
  </conditionalFormatting>
  <conditionalFormatting sqref="D74:E74">
    <cfRule type="cellIs" dxfId="2319" priority="136" operator="equal">
      <formula>1</formula>
    </cfRule>
    <cfRule type="containsText" dxfId="2318" priority="137" operator="containsText" text="onvolledig">
      <formula>NOT(ISERROR(SEARCH("onvolledig",D74)))</formula>
    </cfRule>
    <cfRule type="containsText" dxfId="2317" priority="138" operator="containsText" text="ONVOLDOENDE">
      <formula>NOT(ISERROR(SEARCH("ONVOLDOENDE",D74)))</formula>
    </cfRule>
  </conditionalFormatting>
  <conditionalFormatting sqref="D87:E87">
    <cfRule type="cellIs" dxfId="2316" priority="133" operator="equal">
      <formula>1</formula>
    </cfRule>
    <cfRule type="containsText" dxfId="2315" priority="134" operator="containsText" text="onvolledig">
      <formula>NOT(ISERROR(SEARCH("onvolledig",D87)))</formula>
    </cfRule>
    <cfRule type="containsText" dxfId="2314" priority="135" operator="containsText" text="ONVOLDOENDE">
      <formula>NOT(ISERROR(SEARCH("ONVOLDOENDE",D87)))</formula>
    </cfRule>
  </conditionalFormatting>
  <conditionalFormatting sqref="D102:E102">
    <cfRule type="cellIs" dxfId="2313" priority="130" operator="equal">
      <formula>1</formula>
    </cfRule>
    <cfRule type="containsText" dxfId="2312" priority="131" operator="containsText" text="onvolledig">
      <formula>NOT(ISERROR(SEARCH("onvolledig",D102)))</formula>
    </cfRule>
    <cfRule type="containsText" dxfId="2311" priority="132" operator="containsText" text="ONVOLDOENDE">
      <formula>NOT(ISERROR(SEARCH("ONVOLDOENDE",D102)))</formula>
    </cfRule>
  </conditionalFormatting>
  <conditionalFormatting sqref="D115:E115">
    <cfRule type="cellIs" dxfId="2310" priority="127" operator="equal">
      <formula>1</formula>
    </cfRule>
    <cfRule type="containsText" dxfId="2309" priority="128" operator="containsText" text="onvolledig">
      <formula>NOT(ISERROR(SEARCH("onvolledig",D115)))</formula>
    </cfRule>
    <cfRule type="containsText" dxfId="2308" priority="129" operator="containsText" text="ONVOLDOENDE">
      <formula>NOT(ISERROR(SEARCH("ONVOLDOENDE",D115)))</formula>
    </cfRule>
  </conditionalFormatting>
  <conditionalFormatting sqref="E15">
    <cfRule type="cellIs" dxfId="2307" priority="124" operator="equal">
      <formula>1</formula>
    </cfRule>
    <cfRule type="containsText" dxfId="2306" priority="125" operator="containsText" text="onvolledig">
      <formula>NOT(ISERROR(SEARCH("onvolledig",E15)))</formula>
    </cfRule>
    <cfRule type="containsText" dxfId="2305" priority="126" operator="containsText" text="ONVOLDOENDE">
      <formula>NOT(ISERROR(SEARCH("ONVOLDOENDE",E15)))</formula>
    </cfRule>
  </conditionalFormatting>
  <conditionalFormatting sqref="E15">
    <cfRule type="cellIs" dxfId="2304" priority="121" operator="equal">
      <formula>1</formula>
    </cfRule>
    <cfRule type="containsText" dxfId="2303" priority="122" operator="containsText" text="onvolledig">
      <formula>NOT(ISERROR(SEARCH("onvolledig",E15)))</formula>
    </cfRule>
    <cfRule type="containsText" dxfId="2302" priority="123" operator="containsText" text="ONVOLDOENDE">
      <formula>NOT(ISERROR(SEARCH("ONVOLDOENDE",E15)))</formula>
    </cfRule>
  </conditionalFormatting>
  <conditionalFormatting sqref="D17:E17">
    <cfRule type="cellIs" dxfId="2301" priority="118" operator="equal">
      <formula>1</formula>
    </cfRule>
    <cfRule type="containsText" dxfId="2300" priority="119" operator="containsText" text="onvolledig">
      <formula>NOT(ISERROR(SEARCH("onvolledig",D17)))</formula>
    </cfRule>
    <cfRule type="containsText" dxfId="2299" priority="120" operator="containsText" text="ONVOLDOENDE">
      <formula>NOT(ISERROR(SEARCH("ONVOLDOENDE",D17)))</formula>
    </cfRule>
  </conditionalFormatting>
  <conditionalFormatting sqref="D17:E17">
    <cfRule type="cellIs" dxfId="2298" priority="115" operator="equal">
      <formula>1</formula>
    </cfRule>
    <cfRule type="containsText" dxfId="2297" priority="116" operator="containsText" text="onvolledig">
      <formula>NOT(ISERROR(SEARCH("onvolledig",D17)))</formula>
    </cfRule>
    <cfRule type="containsText" dxfId="2296" priority="117" operator="containsText" text="ONVOLDOENDE">
      <formula>NOT(ISERROR(SEARCH("ONVOLDOENDE",D17)))</formula>
    </cfRule>
  </conditionalFormatting>
  <conditionalFormatting sqref="D17:E17">
    <cfRule type="cellIs" dxfId="2295" priority="112" operator="equal">
      <formula>1</formula>
    </cfRule>
    <cfRule type="containsText" dxfId="2294" priority="113" operator="containsText" text="onvolledig">
      <formula>NOT(ISERROR(SEARCH("onvolledig",D17)))</formula>
    </cfRule>
    <cfRule type="containsText" dxfId="2293" priority="114" operator="containsText" text="ONVOLDOENDE">
      <formula>NOT(ISERROR(SEARCH("ONVOLDOENDE",D17)))</formula>
    </cfRule>
  </conditionalFormatting>
  <conditionalFormatting sqref="D17:E17">
    <cfRule type="cellIs" dxfId="2292" priority="109" operator="equal">
      <formula>1</formula>
    </cfRule>
    <cfRule type="containsText" dxfId="2291" priority="110" operator="containsText" text="onvolledig">
      <formula>NOT(ISERROR(SEARCH("onvolledig",D17)))</formula>
    </cfRule>
    <cfRule type="containsText" dxfId="2290" priority="111" operator="containsText" text="ONVOLDOENDE">
      <formula>NOT(ISERROR(SEARCH("ONVOLDOENDE",D17)))</formula>
    </cfRule>
  </conditionalFormatting>
  <conditionalFormatting sqref="D24:E24">
    <cfRule type="cellIs" dxfId="2289" priority="106" operator="equal">
      <formula>1</formula>
    </cfRule>
    <cfRule type="containsText" dxfId="2288" priority="107" operator="containsText" text="onvolledig">
      <formula>NOT(ISERROR(SEARCH("onvolledig",D24)))</formula>
    </cfRule>
    <cfRule type="containsText" dxfId="2287" priority="108" operator="containsText" text="ONVOLDOENDE">
      <formula>NOT(ISERROR(SEARCH("ONVOLDOENDE",D24)))</formula>
    </cfRule>
  </conditionalFormatting>
  <conditionalFormatting sqref="D24:E24">
    <cfRule type="cellIs" dxfId="2286" priority="103" operator="equal">
      <formula>1</formula>
    </cfRule>
    <cfRule type="containsText" dxfId="2285" priority="104" operator="containsText" text="onvolledig">
      <formula>NOT(ISERROR(SEARCH("onvolledig",D24)))</formula>
    </cfRule>
    <cfRule type="containsText" dxfId="2284" priority="105" operator="containsText" text="ONVOLDOENDE">
      <formula>NOT(ISERROR(SEARCH("ONVOLDOENDE",D24)))</formula>
    </cfRule>
  </conditionalFormatting>
  <conditionalFormatting sqref="D24:E24">
    <cfRule type="cellIs" dxfId="2283" priority="100" operator="equal">
      <formula>1</formula>
    </cfRule>
    <cfRule type="containsText" dxfId="2282" priority="101" operator="containsText" text="onvolledig">
      <formula>NOT(ISERROR(SEARCH("onvolledig",D24)))</formula>
    </cfRule>
    <cfRule type="containsText" dxfId="2281" priority="102" operator="containsText" text="ONVOLDOENDE">
      <formula>NOT(ISERROR(SEARCH("ONVOLDOENDE",D24)))</formula>
    </cfRule>
  </conditionalFormatting>
  <conditionalFormatting sqref="D24:E24">
    <cfRule type="cellIs" dxfId="2280" priority="97" operator="equal">
      <formula>1</formula>
    </cfRule>
    <cfRule type="containsText" dxfId="2279" priority="98" operator="containsText" text="onvolledig">
      <formula>NOT(ISERROR(SEARCH("onvolledig",D24)))</formula>
    </cfRule>
    <cfRule type="containsText" dxfId="2278" priority="99" operator="containsText" text="ONVOLDOENDE">
      <formula>NOT(ISERROR(SEARCH("ONVOLDOENDE",D24)))</formula>
    </cfRule>
  </conditionalFormatting>
  <conditionalFormatting sqref="D31:E31">
    <cfRule type="cellIs" dxfId="2277" priority="94" operator="equal">
      <formula>1</formula>
    </cfRule>
    <cfRule type="containsText" dxfId="2276" priority="95" operator="containsText" text="onvolledig">
      <formula>NOT(ISERROR(SEARCH("onvolledig",D31)))</formula>
    </cfRule>
    <cfRule type="containsText" dxfId="2275" priority="96" operator="containsText" text="ONVOLDOENDE">
      <formula>NOT(ISERROR(SEARCH("ONVOLDOENDE",D31)))</formula>
    </cfRule>
  </conditionalFormatting>
  <conditionalFormatting sqref="D31:E31">
    <cfRule type="cellIs" dxfId="2274" priority="91" operator="equal">
      <formula>1</formula>
    </cfRule>
    <cfRule type="containsText" dxfId="2273" priority="92" operator="containsText" text="onvolledig">
      <formula>NOT(ISERROR(SEARCH("onvolledig",D31)))</formula>
    </cfRule>
    <cfRule type="containsText" dxfId="2272" priority="93" operator="containsText" text="ONVOLDOENDE">
      <formula>NOT(ISERROR(SEARCH("ONVOLDOENDE",D31)))</formula>
    </cfRule>
  </conditionalFormatting>
  <conditionalFormatting sqref="D31:E31">
    <cfRule type="cellIs" dxfId="2271" priority="88" operator="equal">
      <formula>1</formula>
    </cfRule>
    <cfRule type="containsText" dxfId="2270" priority="89" operator="containsText" text="onvolledig">
      <formula>NOT(ISERROR(SEARCH("onvolledig",D31)))</formula>
    </cfRule>
    <cfRule type="containsText" dxfId="2269" priority="90" operator="containsText" text="ONVOLDOENDE">
      <formula>NOT(ISERROR(SEARCH("ONVOLDOENDE",D31)))</formula>
    </cfRule>
  </conditionalFormatting>
  <conditionalFormatting sqref="D31:E31">
    <cfRule type="cellIs" dxfId="2268" priority="85" operator="equal">
      <formula>1</formula>
    </cfRule>
    <cfRule type="containsText" dxfId="2267" priority="86" operator="containsText" text="onvolledig">
      <formula>NOT(ISERROR(SEARCH("onvolledig",D31)))</formula>
    </cfRule>
    <cfRule type="containsText" dxfId="2266" priority="87" operator="containsText" text="ONVOLDOENDE">
      <formula>NOT(ISERROR(SEARCH("ONVOLDOENDE",D31)))</formula>
    </cfRule>
  </conditionalFormatting>
  <conditionalFormatting sqref="D42:E42">
    <cfRule type="cellIs" dxfId="2265" priority="82" operator="equal">
      <formula>1</formula>
    </cfRule>
    <cfRule type="containsText" dxfId="2264" priority="83" operator="containsText" text="onvolledig">
      <formula>NOT(ISERROR(SEARCH("onvolledig",D42)))</formula>
    </cfRule>
    <cfRule type="containsText" dxfId="2263" priority="84" operator="containsText" text="ONVOLDOENDE">
      <formula>NOT(ISERROR(SEARCH("ONVOLDOENDE",D42)))</formula>
    </cfRule>
  </conditionalFormatting>
  <conditionalFormatting sqref="D42:E42">
    <cfRule type="cellIs" dxfId="2262" priority="79" operator="equal">
      <formula>1</formula>
    </cfRule>
    <cfRule type="containsText" dxfId="2261" priority="80" operator="containsText" text="onvolledig">
      <formula>NOT(ISERROR(SEARCH("onvolledig",D42)))</formula>
    </cfRule>
    <cfRule type="containsText" dxfId="2260" priority="81" operator="containsText" text="ONVOLDOENDE">
      <formula>NOT(ISERROR(SEARCH("ONVOLDOENDE",D42)))</formula>
    </cfRule>
  </conditionalFormatting>
  <conditionalFormatting sqref="D42:E42">
    <cfRule type="cellIs" dxfId="2259" priority="76" operator="equal">
      <formula>1</formula>
    </cfRule>
    <cfRule type="containsText" dxfId="2258" priority="77" operator="containsText" text="onvolledig">
      <formula>NOT(ISERROR(SEARCH("onvolledig",D42)))</formula>
    </cfRule>
    <cfRule type="containsText" dxfId="2257" priority="78" operator="containsText" text="ONVOLDOENDE">
      <formula>NOT(ISERROR(SEARCH("ONVOLDOENDE",D42)))</formula>
    </cfRule>
  </conditionalFormatting>
  <conditionalFormatting sqref="D42:E42">
    <cfRule type="cellIs" dxfId="2256" priority="73" operator="equal">
      <formula>1</formula>
    </cfRule>
    <cfRule type="containsText" dxfId="2255" priority="74" operator="containsText" text="onvolledig">
      <formula>NOT(ISERROR(SEARCH("onvolledig",D42)))</formula>
    </cfRule>
    <cfRule type="containsText" dxfId="2254" priority="75" operator="containsText" text="ONVOLDOENDE">
      <formula>NOT(ISERROR(SEARCH("ONVOLDOENDE",D42)))</formula>
    </cfRule>
  </conditionalFormatting>
  <conditionalFormatting sqref="D54:E54">
    <cfRule type="cellIs" dxfId="2253" priority="70" operator="equal">
      <formula>1</formula>
    </cfRule>
    <cfRule type="containsText" dxfId="2252" priority="71" operator="containsText" text="onvolledig">
      <formula>NOT(ISERROR(SEARCH("onvolledig",D54)))</formula>
    </cfRule>
    <cfRule type="containsText" dxfId="2251" priority="72" operator="containsText" text="ONVOLDOENDE">
      <formula>NOT(ISERROR(SEARCH("ONVOLDOENDE",D54)))</formula>
    </cfRule>
  </conditionalFormatting>
  <conditionalFormatting sqref="D54:E54">
    <cfRule type="cellIs" dxfId="2250" priority="67" operator="equal">
      <formula>1</formula>
    </cfRule>
    <cfRule type="containsText" dxfId="2249" priority="68" operator="containsText" text="onvolledig">
      <formula>NOT(ISERROR(SEARCH("onvolledig",D54)))</formula>
    </cfRule>
    <cfRule type="containsText" dxfId="2248" priority="69" operator="containsText" text="ONVOLDOENDE">
      <formula>NOT(ISERROR(SEARCH("ONVOLDOENDE",D54)))</formula>
    </cfRule>
  </conditionalFormatting>
  <conditionalFormatting sqref="D54:E54">
    <cfRule type="cellIs" dxfId="2247" priority="64" operator="equal">
      <formula>1</formula>
    </cfRule>
    <cfRule type="containsText" dxfId="2246" priority="65" operator="containsText" text="onvolledig">
      <formula>NOT(ISERROR(SEARCH("onvolledig",D54)))</formula>
    </cfRule>
    <cfRule type="containsText" dxfId="2245" priority="66" operator="containsText" text="ONVOLDOENDE">
      <formula>NOT(ISERROR(SEARCH("ONVOLDOENDE",D54)))</formula>
    </cfRule>
  </conditionalFormatting>
  <conditionalFormatting sqref="D54:E54">
    <cfRule type="cellIs" dxfId="2244" priority="61" operator="equal">
      <formula>1</formula>
    </cfRule>
    <cfRule type="containsText" dxfId="2243" priority="62" operator="containsText" text="onvolledig">
      <formula>NOT(ISERROR(SEARCH("onvolledig",D54)))</formula>
    </cfRule>
    <cfRule type="containsText" dxfId="2242" priority="63" operator="containsText" text="ONVOLDOENDE">
      <formula>NOT(ISERROR(SEARCH("ONVOLDOENDE",D54)))</formula>
    </cfRule>
  </conditionalFormatting>
  <conditionalFormatting sqref="D64:E64">
    <cfRule type="cellIs" dxfId="2241" priority="58" operator="equal">
      <formula>1</formula>
    </cfRule>
    <cfRule type="containsText" dxfId="2240" priority="59" operator="containsText" text="onvolledig">
      <formula>NOT(ISERROR(SEARCH("onvolledig",D64)))</formula>
    </cfRule>
    <cfRule type="containsText" dxfId="2239" priority="60" operator="containsText" text="ONVOLDOENDE">
      <formula>NOT(ISERROR(SEARCH("ONVOLDOENDE",D64)))</formula>
    </cfRule>
  </conditionalFormatting>
  <conditionalFormatting sqref="D64:E64">
    <cfRule type="cellIs" dxfId="2238" priority="55" operator="equal">
      <formula>1</formula>
    </cfRule>
    <cfRule type="containsText" dxfId="2237" priority="56" operator="containsText" text="onvolledig">
      <formula>NOT(ISERROR(SEARCH("onvolledig",D64)))</formula>
    </cfRule>
    <cfRule type="containsText" dxfId="2236" priority="57" operator="containsText" text="ONVOLDOENDE">
      <formula>NOT(ISERROR(SEARCH("ONVOLDOENDE",D64)))</formula>
    </cfRule>
  </conditionalFormatting>
  <conditionalFormatting sqref="D64:E64">
    <cfRule type="cellIs" dxfId="2235" priority="52" operator="equal">
      <formula>1</formula>
    </cfRule>
    <cfRule type="containsText" dxfId="2234" priority="53" operator="containsText" text="onvolledig">
      <formula>NOT(ISERROR(SEARCH("onvolledig",D64)))</formula>
    </cfRule>
    <cfRule type="containsText" dxfId="2233" priority="54" operator="containsText" text="ONVOLDOENDE">
      <formula>NOT(ISERROR(SEARCH("ONVOLDOENDE",D64)))</formula>
    </cfRule>
  </conditionalFormatting>
  <conditionalFormatting sqref="D64:E64">
    <cfRule type="cellIs" dxfId="2232" priority="49" operator="equal">
      <formula>1</formula>
    </cfRule>
    <cfRule type="containsText" dxfId="2231" priority="50" operator="containsText" text="onvolledig">
      <formula>NOT(ISERROR(SEARCH("onvolledig",D64)))</formula>
    </cfRule>
    <cfRule type="containsText" dxfId="2230" priority="51" operator="containsText" text="ONVOLDOENDE">
      <formula>NOT(ISERROR(SEARCH("ONVOLDOENDE",D64)))</formula>
    </cfRule>
  </conditionalFormatting>
  <conditionalFormatting sqref="D74:E74">
    <cfRule type="cellIs" dxfId="2229" priority="46" operator="equal">
      <formula>1</formula>
    </cfRule>
    <cfRule type="containsText" dxfId="2228" priority="47" operator="containsText" text="onvolledig">
      <formula>NOT(ISERROR(SEARCH("onvolledig",D74)))</formula>
    </cfRule>
    <cfRule type="containsText" dxfId="2227" priority="48" operator="containsText" text="ONVOLDOENDE">
      <formula>NOT(ISERROR(SEARCH("ONVOLDOENDE",D74)))</formula>
    </cfRule>
  </conditionalFormatting>
  <conditionalFormatting sqref="D74:E74">
    <cfRule type="cellIs" dxfId="2226" priority="43" operator="equal">
      <formula>1</formula>
    </cfRule>
    <cfRule type="containsText" dxfId="2225" priority="44" operator="containsText" text="onvolledig">
      <formula>NOT(ISERROR(SEARCH("onvolledig",D74)))</formula>
    </cfRule>
    <cfRule type="containsText" dxfId="2224" priority="45" operator="containsText" text="ONVOLDOENDE">
      <formula>NOT(ISERROR(SEARCH("ONVOLDOENDE",D74)))</formula>
    </cfRule>
  </conditionalFormatting>
  <conditionalFormatting sqref="D74:E74">
    <cfRule type="cellIs" dxfId="2223" priority="40" operator="equal">
      <formula>1</formula>
    </cfRule>
    <cfRule type="containsText" dxfId="2222" priority="41" operator="containsText" text="onvolledig">
      <formula>NOT(ISERROR(SEARCH("onvolledig",D74)))</formula>
    </cfRule>
    <cfRule type="containsText" dxfId="2221" priority="42" operator="containsText" text="ONVOLDOENDE">
      <formula>NOT(ISERROR(SEARCH("ONVOLDOENDE",D74)))</formula>
    </cfRule>
  </conditionalFormatting>
  <conditionalFormatting sqref="D74:E74">
    <cfRule type="cellIs" dxfId="2220" priority="37" operator="equal">
      <formula>1</formula>
    </cfRule>
    <cfRule type="containsText" dxfId="2219" priority="38" operator="containsText" text="onvolledig">
      <formula>NOT(ISERROR(SEARCH("onvolledig",D74)))</formula>
    </cfRule>
    <cfRule type="containsText" dxfId="2218" priority="39" operator="containsText" text="ONVOLDOENDE">
      <formula>NOT(ISERROR(SEARCH("ONVOLDOENDE",D74)))</formula>
    </cfRule>
  </conditionalFormatting>
  <conditionalFormatting sqref="D87:E87">
    <cfRule type="cellIs" dxfId="2217" priority="34" operator="equal">
      <formula>1</formula>
    </cfRule>
    <cfRule type="containsText" dxfId="2216" priority="35" operator="containsText" text="onvolledig">
      <formula>NOT(ISERROR(SEARCH("onvolledig",D87)))</formula>
    </cfRule>
    <cfRule type="containsText" dxfId="2215" priority="36" operator="containsText" text="ONVOLDOENDE">
      <formula>NOT(ISERROR(SEARCH("ONVOLDOENDE",D87)))</formula>
    </cfRule>
  </conditionalFormatting>
  <conditionalFormatting sqref="D87:E87">
    <cfRule type="cellIs" dxfId="2214" priority="31" operator="equal">
      <formula>1</formula>
    </cfRule>
    <cfRule type="containsText" dxfId="2213" priority="32" operator="containsText" text="onvolledig">
      <formula>NOT(ISERROR(SEARCH("onvolledig",D87)))</formula>
    </cfRule>
    <cfRule type="containsText" dxfId="2212" priority="33" operator="containsText" text="ONVOLDOENDE">
      <formula>NOT(ISERROR(SEARCH("ONVOLDOENDE",D87)))</formula>
    </cfRule>
  </conditionalFormatting>
  <conditionalFormatting sqref="D87:E87">
    <cfRule type="cellIs" dxfId="2211" priority="28" operator="equal">
      <formula>1</formula>
    </cfRule>
    <cfRule type="containsText" dxfId="2210" priority="29" operator="containsText" text="onvolledig">
      <formula>NOT(ISERROR(SEARCH("onvolledig",D87)))</formula>
    </cfRule>
    <cfRule type="containsText" dxfId="2209" priority="30" operator="containsText" text="ONVOLDOENDE">
      <formula>NOT(ISERROR(SEARCH("ONVOLDOENDE",D87)))</formula>
    </cfRule>
  </conditionalFormatting>
  <conditionalFormatting sqref="D87:E87">
    <cfRule type="cellIs" dxfId="2208" priority="25" operator="equal">
      <formula>1</formula>
    </cfRule>
    <cfRule type="containsText" dxfId="2207" priority="26" operator="containsText" text="onvolledig">
      <formula>NOT(ISERROR(SEARCH("onvolledig",D87)))</formula>
    </cfRule>
    <cfRule type="containsText" dxfId="2206" priority="27" operator="containsText" text="ONVOLDOENDE">
      <formula>NOT(ISERROR(SEARCH("ONVOLDOENDE",D87)))</formula>
    </cfRule>
  </conditionalFormatting>
  <conditionalFormatting sqref="D102:E102">
    <cfRule type="cellIs" dxfId="2205" priority="22" operator="equal">
      <formula>1</formula>
    </cfRule>
    <cfRule type="containsText" dxfId="2204" priority="23" operator="containsText" text="onvolledig">
      <formula>NOT(ISERROR(SEARCH("onvolledig",D102)))</formula>
    </cfRule>
    <cfRule type="containsText" dxfId="2203" priority="24" operator="containsText" text="ONVOLDOENDE">
      <formula>NOT(ISERROR(SEARCH("ONVOLDOENDE",D102)))</formula>
    </cfRule>
  </conditionalFormatting>
  <conditionalFormatting sqref="D102:E102">
    <cfRule type="cellIs" dxfId="2202" priority="19" operator="equal">
      <formula>1</formula>
    </cfRule>
    <cfRule type="containsText" dxfId="2201" priority="20" operator="containsText" text="onvolledig">
      <formula>NOT(ISERROR(SEARCH("onvolledig",D102)))</formula>
    </cfRule>
    <cfRule type="containsText" dxfId="2200" priority="21" operator="containsText" text="ONVOLDOENDE">
      <formula>NOT(ISERROR(SEARCH("ONVOLDOENDE",D102)))</formula>
    </cfRule>
  </conditionalFormatting>
  <conditionalFormatting sqref="D102:E102">
    <cfRule type="cellIs" dxfId="2199" priority="16" operator="equal">
      <formula>1</formula>
    </cfRule>
    <cfRule type="containsText" dxfId="2198" priority="17" operator="containsText" text="onvolledig">
      <formula>NOT(ISERROR(SEARCH("onvolledig",D102)))</formula>
    </cfRule>
    <cfRule type="containsText" dxfId="2197" priority="18" operator="containsText" text="ONVOLDOENDE">
      <formula>NOT(ISERROR(SEARCH("ONVOLDOENDE",D102)))</formula>
    </cfRule>
  </conditionalFormatting>
  <conditionalFormatting sqref="D102:E102">
    <cfRule type="cellIs" dxfId="2196" priority="13" operator="equal">
      <formula>1</formula>
    </cfRule>
    <cfRule type="containsText" dxfId="2195" priority="14" operator="containsText" text="onvolledig">
      <formula>NOT(ISERROR(SEARCH("onvolledig",D102)))</formula>
    </cfRule>
    <cfRule type="containsText" dxfId="2194" priority="15" operator="containsText" text="ONVOLDOENDE">
      <formula>NOT(ISERROR(SEARCH("ONVOLDOENDE",D102)))</formula>
    </cfRule>
  </conditionalFormatting>
  <conditionalFormatting sqref="D115:E115">
    <cfRule type="cellIs" dxfId="2193" priority="10" operator="equal">
      <formula>1</formula>
    </cfRule>
    <cfRule type="containsText" dxfId="2192" priority="11" operator="containsText" text="onvolledig">
      <formula>NOT(ISERROR(SEARCH("onvolledig",D115)))</formula>
    </cfRule>
    <cfRule type="containsText" dxfId="2191" priority="12" operator="containsText" text="ONVOLDOENDE">
      <formula>NOT(ISERROR(SEARCH("ONVOLDOENDE",D115)))</formula>
    </cfRule>
  </conditionalFormatting>
  <conditionalFormatting sqref="D115:E115">
    <cfRule type="cellIs" dxfId="2190" priority="7" operator="equal">
      <formula>1</formula>
    </cfRule>
    <cfRule type="containsText" dxfId="2189" priority="8" operator="containsText" text="onvolledig">
      <formula>NOT(ISERROR(SEARCH("onvolledig",D115)))</formula>
    </cfRule>
    <cfRule type="containsText" dxfId="2188" priority="9" operator="containsText" text="ONVOLDOENDE">
      <formula>NOT(ISERROR(SEARCH("ONVOLDOENDE",D115)))</formula>
    </cfRule>
  </conditionalFormatting>
  <conditionalFormatting sqref="D115:E115">
    <cfRule type="cellIs" dxfId="2187" priority="4" operator="equal">
      <formula>1</formula>
    </cfRule>
    <cfRule type="containsText" dxfId="2186" priority="5" operator="containsText" text="onvolledig">
      <formula>NOT(ISERROR(SEARCH("onvolledig",D115)))</formula>
    </cfRule>
    <cfRule type="containsText" dxfId="2185" priority="6" operator="containsText" text="ONVOLDOENDE">
      <formula>NOT(ISERROR(SEARCH("ONVOLDOENDE",D115)))</formula>
    </cfRule>
  </conditionalFormatting>
  <conditionalFormatting sqref="D115:E115">
    <cfRule type="cellIs" dxfId="2184" priority="1" operator="equal">
      <formula>1</formula>
    </cfRule>
    <cfRule type="containsText" dxfId="2183" priority="2" operator="containsText" text="onvolledig">
      <formula>NOT(ISERROR(SEARCH("onvolledig",D115)))</formula>
    </cfRule>
    <cfRule type="containsText" dxfId="2182" priority="3" operator="containsText" text="ONVOLDOENDE">
      <formula>NOT(ISERROR(SEARCH("ONVOLDOENDE",D115)))</formula>
    </cfRule>
  </conditionalFormatting>
  <dataValidations count="2">
    <dataValidation type="decimal" allowBlank="1" showInputMessage="1" showErrorMessage="1" sqref="F81:K81 F97:K101 F75:K77 F62:K63 F79:K79 F94:K94 F88:K89 F35:K35 F72:K73 F32:K33 F37:K38 F18:K23 F49:K49 F43:K44 F47:K47 F26:K30 F91:K92 F69:K69 F16:K16 F8:K14 F67:K67 F58:K58 F55:K56 F40:K41 F60:K60 F65:K65 F109:K109 F52:K53 F106:K107 F84:K86 F103:K104" xr:uid="{00000000-0002-0000-0100-000000000000}">
      <formula1>1</formula1>
      <formula2>10</formula2>
    </dataValidation>
    <dataValidation type="whole" allowBlank="1" showInputMessage="1" showErrorMessage="1" sqref="D1 D128:E1048576 D15:E15 D17:E17 D24:E25 D31:E39 D42:E51 D54:E61 D64:E71 D74:E82 D87:E96 D102:E111 D115:E122" xr:uid="{00000000-0002-0000-0100-000001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M147"/>
  <sheetViews>
    <sheetView zoomScale="90" zoomScaleNormal="90" workbookViewId="0">
      <pane xSplit="3" ySplit="7" topLeftCell="D8" activePane="bottomRight" state="frozen"/>
      <selection activeCell="C1" sqref="C1"/>
      <selection pane="topRight" activeCell="C1" sqref="C1"/>
      <selection pane="bottomLeft" activeCell="C1" sqref="C1"/>
      <selection pane="bottomRight" activeCell="D112" sqref="D112:E114"/>
    </sheetView>
  </sheetViews>
  <sheetFormatPr defaultRowHeight="12.75" x14ac:dyDescent="0.2"/>
  <cols>
    <col min="1" max="1" width="23.7109375" style="130" customWidth="1"/>
    <col min="2" max="2" width="8" style="190" customWidth="1"/>
    <col min="3" max="3" width="56.42578125" style="191" customWidth="1"/>
    <col min="4" max="4" width="50.7109375" style="234" customWidth="1"/>
    <col min="5" max="5" width="50.7109375" style="239" customWidth="1"/>
    <col min="6" max="9" width="7" style="235" hidden="1" customWidth="1"/>
    <col min="10" max="10" width="8.42578125" style="235" hidden="1" customWidth="1"/>
    <col min="11" max="11" width="41.140625" style="235" hidden="1" customWidth="1"/>
    <col min="12" max="12" width="21.85546875" style="130" customWidth="1"/>
    <col min="13" max="16384" width="9.140625" style="130"/>
  </cols>
  <sheetData>
    <row r="1" spans="1:13" ht="24.95" customHeight="1" x14ac:dyDescent="0.25">
      <c r="A1" s="381" t="str">
        <f>'SVS COMPLEET'!A1:B1</f>
        <v>Naam student:</v>
      </c>
      <c r="B1" s="381"/>
      <c r="C1" s="302">
        <f>'SVS COMPLEET'!C1</f>
        <v>0</v>
      </c>
      <c r="D1" s="264" t="s">
        <v>111</v>
      </c>
      <c r="E1" s="266" t="s">
        <v>139</v>
      </c>
    </row>
    <row r="2" spans="1:13" ht="24.95" customHeight="1" x14ac:dyDescent="0.25">
      <c r="A2" s="381" t="str">
        <f>'SVS COMPLEET'!A2:B2</f>
        <v>Studentnummer:</v>
      </c>
      <c r="B2" s="381"/>
      <c r="C2" s="302">
        <f>'SVS COMPLEET'!C2</f>
        <v>0</v>
      </c>
      <c r="D2" s="264" t="s">
        <v>112</v>
      </c>
      <c r="E2" s="382" t="s">
        <v>148</v>
      </c>
    </row>
    <row r="3" spans="1:13" ht="24.95" customHeight="1" x14ac:dyDescent="0.25">
      <c r="A3" s="381" t="str">
        <f>'SVS COMPLEET'!A3:B3</f>
        <v xml:space="preserve">Email student </v>
      </c>
      <c r="B3" s="381"/>
      <c r="C3" s="302">
        <f>'SVS COMPLEET'!C3</f>
        <v>0</v>
      </c>
      <c r="D3" s="264" t="s">
        <v>136</v>
      </c>
      <c r="E3" s="382"/>
    </row>
    <row r="4" spans="1:13" s="199" customFormat="1" ht="24.95" customHeight="1" x14ac:dyDescent="0.25">
      <c r="A4" s="356" t="s">
        <v>80</v>
      </c>
      <c r="B4" s="356"/>
      <c r="C4" s="308"/>
      <c r="D4" s="264" t="s">
        <v>137</v>
      </c>
      <c r="E4" s="383" t="s">
        <v>163</v>
      </c>
      <c r="F4" s="198"/>
      <c r="G4" s="198"/>
      <c r="H4" s="198"/>
      <c r="I4" s="198"/>
      <c r="J4" s="198"/>
      <c r="K4" s="198"/>
    </row>
    <row r="5" spans="1:13" s="199" customFormat="1" ht="24.95" customHeight="1" x14ac:dyDescent="0.25">
      <c r="A5" s="356" t="s">
        <v>81</v>
      </c>
      <c r="B5" s="356"/>
      <c r="C5" s="308"/>
      <c r="D5" s="264" t="s">
        <v>138</v>
      </c>
      <c r="E5" s="383"/>
    </row>
    <row r="6" spans="1:13" s="199" customFormat="1" ht="24.95" customHeight="1" thickBot="1" x14ac:dyDescent="0.3">
      <c r="A6" s="356" t="s">
        <v>76</v>
      </c>
      <c r="B6" s="356"/>
      <c r="C6" s="308"/>
      <c r="D6" s="278" t="s">
        <v>135</v>
      </c>
      <c r="E6" s="383"/>
      <c r="F6" s="200" t="s">
        <v>0</v>
      </c>
      <c r="G6" s="200" t="s">
        <v>1</v>
      </c>
      <c r="H6" s="200" t="s">
        <v>1</v>
      </c>
      <c r="I6" s="200" t="s">
        <v>2</v>
      </c>
      <c r="J6" s="200" t="s">
        <v>2</v>
      </c>
      <c r="K6" s="200" t="s">
        <v>3</v>
      </c>
    </row>
    <row r="7" spans="1:13" s="141" customFormat="1" ht="60.75" thickBot="1" x14ac:dyDescent="0.3">
      <c r="A7" s="269" t="s">
        <v>4</v>
      </c>
      <c r="B7" s="270" t="s">
        <v>5</v>
      </c>
      <c r="C7" s="137" t="s">
        <v>6</v>
      </c>
      <c r="D7" s="262" t="s">
        <v>158</v>
      </c>
      <c r="E7" s="263" t="s">
        <v>159</v>
      </c>
      <c r="F7" s="260" t="s">
        <v>7</v>
      </c>
      <c r="G7" s="260" t="s">
        <v>8</v>
      </c>
      <c r="H7" s="260" t="s">
        <v>9</v>
      </c>
      <c r="I7" s="260" t="s">
        <v>10</v>
      </c>
      <c r="J7" s="260" t="s">
        <v>11</v>
      </c>
      <c r="K7" s="261" t="s">
        <v>12</v>
      </c>
    </row>
    <row r="8" spans="1:13" s="202" customFormat="1" ht="24.95" customHeight="1" x14ac:dyDescent="0.25">
      <c r="A8" s="354" t="s">
        <v>13</v>
      </c>
      <c r="B8" s="357" t="s">
        <v>14</v>
      </c>
      <c r="C8" s="143" t="s">
        <v>83</v>
      </c>
      <c r="D8" s="390"/>
      <c r="E8" s="391"/>
      <c r="F8" s="201"/>
      <c r="G8" s="201"/>
      <c r="H8" s="201"/>
      <c r="I8" s="201"/>
      <c r="J8" s="201"/>
      <c r="K8" s="240"/>
    </row>
    <row r="9" spans="1:13" s="202" customFormat="1" ht="24.95" customHeight="1" x14ac:dyDescent="0.25">
      <c r="A9" s="354"/>
      <c r="B9" s="358"/>
      <c r="C9" s="145" t="s">
        <v>15</v>
      </c>
      <c r="D9" s="392"/>
      <c r="E9" s="393"/>
      <c r="F9" s="201"/>
      <c r="G9" s="201"/>
      <c r="H9" s="201"/>
      <c r="I9" s="201"/>
      <c r="J9" s="201"/>
      <c r="K9" s="240"/>
    </row>
    <row r="10" spans="1:13" s="202" customFormat="1" ht="24.95" customHeight="1" x14ac:dyDescent="0.25">
      <c r="A10" s="354"/>
      <c r="B10" s="358"/>
      <c r="C10" s="145" t="s">
        <v>16</v>
      </c>
      <c r="D10" s="392"/>
      <c r="E10" s="393"/>
      <c r="F10" s="201"/>
      <c r="G10" s="201"/>
      <c r="H10" s="201"/>
      <c r="I10" s="201"/>
      <c r="J10" s="201"/>
      <c r="K10" s="240"/>
    </row>
    <row r="11" spans="1:13" s="202" customFormat="1" ht="24.95" customHeight="1" x14ac:dyDescent="0.25">
      <c r="A11" s="354"/>
      <c r="B11" s="358"/>
      <c r="C11" s="145" t="s">
        <v>17</v>
      </c>
      <c r="D11" s="392"/>
      <c r="E11" s="393"/>
      <c r="F11" s="201"/>
      <c r="G11" s="201"/>
      <c r="H11" s="201"/>
      <c r="I11" s="201"/>
      <c r="J11" s="201"/>
      <c r="K11" s="240"/>
    </row>
    <row r="12" spans="1:13" s="202" customFormat="1" ht="24.95" customHeight="1" x14ac:dyDescent="0.25">
      <c r="A12" s="354"/>
      <c r="B12" s="358"/>
      <c r="C12" s="145" t="s">
        <v>18</v>
      </c>
      <c r="D12" s="392"/>
      <c r="E12" s="393"/>
      <c r="F12" s="201"/>
      <c r="G12" s="201"/>
      <c r="H12" s="201"/>
      <c r="I12" s="201"/>
      <c r="J12" s="201"/>
      <c r="K12" s="240"/>
    </row>
    <row r="13" spans="1:13" s="202" customFormat="1" ht="24.95" customHeight="1" x14ac:dyDescent="0.25">
      <c r="A13" s="354"/>
      <c r="B13" s="358"/>
      <c r="C13" s="145" t="s">
        <v>19</v>
      </c>
      <c r="D13" s="392"/>
      <c r="E13" s="393"/>
      <c r="F13" s="204"/>
      <c r="G13" s="204"/>
      <c r="H13" s="204"/>
      <c r="I13" s="204"/>
      <c r="J13" s="204"/>
      <c r="K13" s="243"/>
    </row>
    <row r="14" spans="1:13" s="202" customFormat="1" ht="24.95" customHeight="1" x14ac:dyDescent="0.25">
      <c r="A14" s="354"/>
      <c r="B14" s="359"/>
      <c r="C14" s="145" t="s">
        <v>20</v>
      </c>
      <c r="D14" s="394"/>
      <c r="E14" s="395"/>
      <c r="F14" s="204"/>
      <c r="G14" s="204"/>
      <c r="H14" s="204"/>
      <c r="I14" s="204"/>
      <c r="J14" s="204"/>
      <c r="K14" s="243"/>
    </row>
    <row r="15" spans="1:13" s="202" customFormat="1" ht="24.95" customHeight="1" thickBot="1" x14ac:dyDescent="0.3">
      <c r="A15" s="355"/>
      <c r="B15" s="146" t="s">
        <v>21</v>
      </c>
      <c r="C15" s="205" t="s">
        <v>149</v>
      </c>
      <c r="D15" s="307"/>
      <c r="E15" s="307"/>
      <c r="F15" s="206" t="e">
        <f t="shared" ref="F15:K15" si="0">AVERAGE(F8:F14)</f>
        <v>#DIV/0!</v>
      </c>
      <c r="G15" s="206" t="e">
        <f t="shared" si="0"/>
        <v>#DIV/0!</v>
      </c>
      <c r="H15" s="206" t="e">
        <f t="shared" si="0"/>
        <v>#DIV/0!</v>
      </c>
      <c r="I15" s="206" t="e">
        <f t="shared" si="0"/>
        <v>#DIV/0!</v>
      </c>
      <c r="J15" s="206" t="e">
        <f t="shared" si="0"/>
        <v>#DIV/0!</v>
      </c>
      <c r="K15" s="242" t="e">
        <f t="shared" si="0"/>
        <v>#DIV/0!</v>
      </c>
    </row>
    <row r="16" spans="1:13" s="202" customFormat="1" ht="46.5" customHeight="1" x14ac:dyDescent="0.25">
      <c r="A16" s="386" t="s">
        <v>124</v>
      </c>
      <c r="B16" s="283" t="s">
        <v>14</v>
      </c>
      <c r="C16" s="256" t="s">
        <v>147</v>
      </c>
      <c r="D16" s="384"/>
      <c r="E16" s="385"/>
      <c r="F16" s="220"/>
      <c r="G16" s="220"/>
      <c r="H16" s="220"/>
      <c r="I16" s="220"/>
      <c r="J16" s="220"/>
      <c r="K16" s="258"/>
      <c r="M16" s="207"/>
    </row>
    <row r="17" spans="1:11" s="202" customFormat="1" ht="26.25" customHeight="1" thickBot="1" x14ac:dyDescent="0.3">
      <c r="A17" s="355"/>
      <c r="B17" s="146" t="s">
        <v>21</v>
      </c>
      <c r="C17" s="205" t="s">
        <v>149</v>
      </c>
      <c r="D17" s="307"/>
      <c r="E17" s="307"/>
      <c r="F17" s="206" t="e">
        <f t="shared" ref="F17:K17" si="1">AVERAGE(F16)</f>
        <v>#DIV/0!</v>
      </c>
      <c r="G17" s="206" t="e">
        <f t="shared" si="1"/>
        <v>#DIV/0!</v>
      </c>
      <c r="H17" s="206" t="e">
        <f t="shared" si="1"/>
        <v>#DIV/0!</v>
      </c>
      <c r="I17" s="206" t="e">
        <f t="shared" si="1"/>
        <v>#DIV/0!</v>
      </c>
      <c r="J17" s="206" t="e">
        <f t="shared" si="1"/>
        <v>#DIV/0!</v>
      </c>
      <c r="K17" s="242" t="e">
        <f t="shared" si="1"/>
        <v>#DIV/0!</v>
      </c>
    </row>
    <row r="18" spans="1:11" s="202" customFormat="1" ht="24.95" customHeight="1" x14ac:dyDescent="0.25">
      <c r="A18" s="353" t="s">
        <v>125</v>
      </c>
      <c r="B18" s="387" t="s">
        <v>14</v>
      </c>
      <c r="C18" s="143" t="s">
        <v>102</v>
      </c>
      <c r="D18" s="368"/>
      <c r="E18" s="369"/>
      <c r="F18" s="201"/>
      <c r="G18" s="201"/>
      <c r="H18" s="201"/>
      <c r="I18" s="201"/>
      <c r="J18" s="201"/>
      <c r="K18" s="240"/>
    </row>
    <row r="19" spans="1:11" s="202" customFormat="1" ht="24.95" customHeight="1" x14ac:dyDescent="0.25">
      <c r="A19" s="354"/>
      <c r="B19" s="387"/>
      <c r="C19" s="151" t="s">
        <v>84</v>
      </c>
      <c r="D19" s="370"/>
      <c r="E19" s="371"/>
      <c r="F19" s="201"/>
      <c r="G19" s="201"/>
      <c r="H19" s="201"/>
      <c r="I19" s="201"/>
      <c r="J19" s="201"/>
      <c r="K19" s="240"/>
    </row>
    <row r="20" spans="1:11" s="202" customFormat="1" ht="24.95" customHeight="1" x14ac:dyDescent="0.25">
      <c r="A20" s="354"/>
      <c r="B20" s="387"/>
      <c r="C20" s="151" t="s">
        <v>85</v>
      </c>
      <c r="D20" s="370"/>
      <c r="E20" s="371"/>
      <c r="F20" s="201"/>
      <c r="G20" s="201"/>
      <c r="H20" s="201"/>
      <c r="I20" s="201"/>
      <c r="J20" s="201"/>
      <c r="K20" s="240"/>
    </row>
    <row r="21" spans="1:11" s="202" customFormat="1" ht="24.95" customHeight="1" x14ac:dyDescent="0.25">
      <c r="A21" s="354"/>
      <c r="B21" s="387"/>
      <c r="C21" s="151" t="s">
        <v>86</v>
      </c>
      <c r="D21" s="370"/>
      <c r="E21" s="371"/>
      <c r="F21" s="201"/>
      <c r="G21" s="201"/>
      <c r="H21" s="201"/>
      <c r="I21" s="201"/>
      <c r="J21" s="201"/>
      <c r="K21" s="240"/>
    </row>
    <row r="22" spans="1:11" s="202" customFormat="1" ht="24.95" customHeight="1" x14ac:dyDescent="0.25">
      <c r="A22" s="354"/>
      <c r="B22" s="387"/>
      <c r="C22" s="151" t="s">
        <v>88</v>
      </c>
      <c r="D22" s="370"/>
      <c r="E22" s="371"/>
      <c r="F22" s="201"/>
      <c r="G22" s="201"/>
      <c r="H22" s="201"/>
      <c r="I22" s="201"/>
      <c r="J22" s="201"/>
      <c r="K22" s="240"/>
    </row>
    <row r="23" spans="1:11" s="202" customFormat="1" ht="24.95" customHeight="1" x14ac:dyDescent="0.25">
      <c r="A23" s="354"/>
      <c r="B23" s="387"/>
      <c r="C23" s="152" t="s">
        <v>87</v>
      </c>
      <c r="D23" s="372"/>
      <c r="E23" s="373"/>
      <c r="F23" s="208"/>
      <c r="G23" s="208"/>
      <c r="H23" s="208"/>
      <c r="I23" s="208"/>
      <c r="J23" s="208"/>
      <c r="K23" s="241"/>
    </row>
    <row r="24" spans="1:11" s="209" customFormat="1" ht="24.95" customHeight="1" thickBot="1" x14ac:dyDescent="0.3">
      <c r="A24" s="355"/>
      <c r="B24" s="146" t="s">
        <v>21</v>
      </c>
      <c r="C24" s="205" t="s">
        <v>149</v>
      </c>
      <c r="D24" s="307"/>
      <c r="E24" s="307"/>
      <c r="F24" s="206" t="e">
        <f t="shared" ref="F24:K24" si="2">AVERAGE(F18:F23)</f>
        <v>#DIV/0!</v>
      </c>
      <c r="G24" s="206" t="e">
        <f t="shared" si="2"/>
        <v>#DIV/0!</v>
      </c>
      <c r="H24" s="206" t="e">
        <f t="shared" si="2"/>
        <v>#DIV/0!</v>
      </c>
      <c r="I24" s="206" t="e">
        <f t="shared" si="2"/>
        <v>#DIV/0!</v>
      </c>
      <c r="J24" s="206" t="e">
        <f t="shared" si="2"/>
        <v>#DIV/0!</v>
      </c>
      <c r="K24" s="242" t="e">
        <f t="shared" si="2"/>
        <v>#DIV/0!</v>
      </c>
    </row>
    <row r="25" spans="1:11" s="202" customFormat="1" ht="24.95" hidden="1" customHeight="1" thickBot="1" x14ac:dyDescent="0.3">
      <c r="A25" s="154" t="s">
        <v>4</v>
      </c>
      <c r="B25" s="155" t="s">
        <v>5</v>
      </c>
      <c r="C25" s="156" t="s">
        <v>6</v>
      </c>
      <c r="D25" s="245"/>
      <c r="E25" s="245"/>
      <c r="F25" s="210" t="s">
        <v>7</v>
      </c>
      <c r="G25" s="210" t="s">
        <v>8</v>
      </c>
      <c r="H25" s="210" t="s">
        <v>9</v>
      </c>
      <c r="I25" s="210" t="s">
        <v>10</v>
      </c>
      <c r="J25" s="210" t="s">
        <v>11</v>
      </c>
      <c r="K25" s="259" t="s">
        <v>12</v>
      </c>
    </row>
    <row r="26" spans="1:11" s="202" customFormat="1" ht="24.95" customHeight="1" x14ac:dyDescent="0.25">
      <c r="A26" s="353" t="s">
        <v>126</v>
      </c>
      <c r="B26" s="357" t="s">
        <v>23</v>
      </c>
      <c r="C26" s="158" t="s">
        <v>103</v>
      </c>
      <c r="D26" s="368"/>
      <c r="E26" s="369"/>
      <c r="F26" s="211"/>
      <c r="G26" s="211"/>
      <c r="H26" s="211"/>
      <c r="I26" s="211"/>
      <c r="J26" s="211"/>
      <c r="K26" s="257"/>
    </row>
    <row r="27" spans="1:11" s="202" customFormat="1" ht="24.95" customHeight="1" x14ac:dyDescent="0.25">
      <c r="A27" s="354"/>
      <c r="B27" s="358"/>
      <c r="C27" s="151" t="s">
        <v>104</v>
      </c>
      <c r="D27" s="370"/>
      <c r="E27" s="371"/>
      <c r="F27" s="201"/>
      <c r="G27" s="201"/>
      <c r="H27" s="201"/>
      <c r="I27" s="201"/>
      <c r="J27" s="201"/>
      <c r="K27" s="240"/>
    </row>
    <row r="28" spans="1:11" s="202" customFormat="1" ht="24.95" customHeight="1" x14ac:dyDescent="0.25">
      <c r="A28" s="354"/>
      <c r="B28" s="358"/>
      <c r="C28" s="151" t="s">
        <v>24</v>
      </c>
      <c r="D28" s="370"/>
      <c r="E28" s="371"/>
      <c r="F28" s="201"/>
      <c r="G28" s="201"/>
      <c r="H28" s="201"/>
      <c r="I28" s="201"/>
      <c r="J28" s="201"/>
      <c r="K28" s="240"/>
    </row>
    <row r="29" spans="1:11" s="202" customFormat="1" ht="24.95" customHeight="1" x14ac:dyDescent="0.25">
      <c r="A29" s="354"/>
      <c r="B29" s="358"/>
      <c r="C29" s="151" t="s">
        <v>25</v>
      </c>
      <c r="D29" s="370"/>
      <c r="E29" s="371"/>
      <c r="F29" s="201"/>
      <c r="G29" s="201"/>
      <c r="H29" s="201"/>
      <c r="I29" s="201"/>
      <c r="J29" s="201"/>
      <c r="K29" s="240"/>
    </row>
    <row r="30" spans="1:11" s="202" customFormat="1" ht="24.95" customHeight="1" x14ac:dyDescent="0.25">
      <c r="A30" s="354"/>
      <c r="B30" s="359"/>
      <c r="C30" s="151" t="s">
        <v>26</v>
      </c>
      <c r="D30" s="372"/>
      <c r="E30" s="373"/>
      <c r="F30" s="201"/>
      <c r="G30" s="201"/>
      <c r="H30" s="201"/>
      <c r="I30" s="201"/>
      <c r="J30" s="201"/>
      <c r="K30" s="240"/>
    </row>
    <row r="31" spans="1:11" s="202" customFormat="1" ht="24.95" customHeight="1" thickBot="1" x14ac:dyDescent="0.3">
      <c r="A31" s="354"/>
      <c r="B31" s="146" t="s">
        <v>21</v>
      </c>
      <c r="C31" s="205" t="s">
        <v>149</v>
      </c>
      <c r="D31" s="307"/>
      <c r="E31" s="307"/>
      <c r="F31" s="206" t="e">
        <f t="shared" ref="F31:K31" si="3">AVERAGE(F26:F30)</f>
        <v>#DIV/0!</v>
      </c>
      <c r="G31" s="206" t="e">
        <f t="shared" si="3"/>
        <v>#DIV/0!</v>
      </c>
      <c r="H31" s="206" t="e">
        <f t="shared" si="3"/>
        <v>#DIV/0!</v>
      </c>
      <c r="I31" s="206" t="e">
        <f t="shared" si="3"/>
        <v>#DIV/0!</v>
      </c>
      <c r="J31" s="206" t="e">
        <f t="shared" si="3"/>
        <v>#DIV/0!</v>
      </c>
      <c r="K31" s="242" t="e">
        <f t="shared" si="3"/>
        <v>#DIV/0!</v>
      </c>
    </row>
    <row r="32" spans="1:11" s="202" customFormat="1" ht="24.95" hidden="1" customHeight="1" x14ac:dyDescent="0.25">
      <c r="A32" s="354"/>
      <c r="B32" s="159" t="s">
        <v>1</v>
      </c>
      <c r="C32" s="151" t="s">
        <v>27</v>
      </c>
      <c r="D32" s="244"/>
      <c r="E32" s="244"/>
      <c r="F32" s="212"/>
      <c r="G32" s="201"/>
      <c r="H32" s="201"/>
      <c r="I32" s="201"/>
      <c r="J32" s="201"/>
      <c r="K32" s="240"/>
    </row>
    <row r="33" spans="1:11" s="202" customFormat="1" ht="24.95" hidden="1" customHeight="1" x14ac:dyDescent="0.25">
      <c r="A33" s="354"/>
      <c r="B33" s="159" t="s">
        <v>1</v>
      </c>
      <c r="C33" s="151" t="s">
        <v>28</v>
      </c>
      <c r="D33" s="244"/>
      <c r="E33" s="244"/>
      <c r="F33" s="212"/>
      <c r="G33" s="201"/>
      <c r="H33" s="201"/>
      <c r="I33" s="201"/>
      <c r="J33" s="201"/>
      <c r="K33" s="240"/>
    </row>
    <row r="34" spans="1:11" s="202" customFormat="1" ht="24.95" hidden="1" customHeight="1" thickBot="1" x14ac:dyDescent="0.3">
      <c r="A34" s="354"/>
      <c r="B34" s="146" t="s">
        <v>21</v>
      </c>
      <c r="C34" s="164" t="s">
        <v>29</v>
      </c>
      <c r="D34" s="246"/>
      <c r="E34" s="246"/>
      <c r="F34" s="214"/>
      <c r="G34" s="206" t="e">
        <f>AVERAGE(G32:G33)</f>
        <v>#DIV/0!</v>
      </c>
      <c r="H34" s="206" t="e">
        <f>AVERAGE(H32:H33)</f>
        <v>#DIV/0!</v>
      </c>
      <c r="I34" s="206" t="e">
        <f>AVERAGE(I32:I33)</f>
        <v>#DIV/0!</v>
      </c>
      <c r="J34" s="206" t="e">
        <f>AVERAGE(J32:J33)</f>
        <v>#DIV/0!</v>
      </c>
      <c r="K34" s="242" t="e">
        <f>AVERAGE(K32:K33)</f>
        <v>#DIV/0!</v>
      </c>
    </row>
    <row r="35" spans="1:11" s="202" customFormat="1" ht="24.95" hidden="1" customHeight="1" x14ac:dyDescent="0.25">
      <c r="A35" s="354"/>
      <c r="B35" s="159" t="s">
        <v>2</v>
      </c>
      <c r="C35" s="151" t="s">
        <v>30</v>
      </c>
      <c r="D35" s="244"/>
      <c r="E35" s="244"/>
      <c r="F35" s="212"/>
      <c r="G35" s="212"/>
      <c r="H35" s="212"/>
      <c r="I35" s="201"/>
      <c r="J35" s="201"/>
      <c r="K35" s="240"/>
    </row>
    <row r="36" spans="1:11" s="202" customFormat="1" ht="24.95" hidden="1" customHeight="1" thickBot="1" x14ac:dyDescent="0.3">
      <c r="A36" s="354"/>
      <c r="B36" s="215" t="s">
        <v>21</v>
      </c>
      <c r="C36" s="216" t="s">
        <v>31</v>
      </c>
      <c r="D36" s="247"/>
      <c r="E36" s="247"/>
      <c r="F36" s="214"/>
      <c r="G36" s="214"/>
      <c r="H36" s="214"/>
      <c r="I36" s="206" t="e">
        <f>AVERAGE(I35:I35)</f>
        <v>#DIV/0!</v>
      </c>
      <c r="J36" s="206" t="e">
        <f>AVERAGE(J35:J35)</f>
        <v>#DIV/0!</v>
      </c>
      <c r="K36" s="242" t="e">
        <f>AVERAGE(K35:K35)</f>
        <v>#DIV/0!</v>
      </c>
    </row>
    <row r="37" spans="1:11" s="202" customFormat="1" ht="24.95" hidden="1" customHeight="1" x14ac:dyDescent="0.25">
      <c r="A37" s="354"/>
      <c r="B37" s="159" t="s">
        <v>3</v>
      </c>
      <c r="C37" s="151" t="s">
        <v>32</v>
      </c>
      <c r="D37" s="244"/>
      <c r="E37" s="244"/>
      <c r="F37" s="212"/>
      <c r="G37" s="212"/>
      <c r="H37" s="212"/>
      <c r="I37" s="212"/>
      <c r="J37" s="212"/>
      <c r="K37" s="240"/>
    </row>
    <row r="38" spans="1:11" s="202" customFormat="1" ht="24.95" hidden="1" customHeight="1" x14ac:dyDescent="0.25">
      <c r="A38" s="354"/>
      <c r="B38" s="163" t="s">
        <v>3</v>
      </c>
      <c r="C38" s="152" t="s">
        <v>33</v>
      </c>
      <c r="D38" s="248"/>
      <c r="E38" s="248"/>
      <c r="F38" s="217"/>
      <c r="G38" s="217"/>
      <c r="H38" s="217"/>
      <c r="I38" s="217"/>
      <c r="J38" s="217"/>
      <c r="K38" s="241"/>
    </row>
    <row r="39" spans="1:11" s="202" customFormat="1" ht="24.95" hidden="1" customHeight="1" thickBot="1" x14ac:dyDescent="0.3">
      <c r="A39" s="355"/>
      <c r="B39" s="146" t="s">
        <v>21</v>
      </c>
      <c r="C39" s="164" t="s">
        <v>34</v>
      </c>
      <c r="D39" s="246"/>
      <c r="E39" s="246"/>
      <c r="F39" s="214"/>
      <c r="G39" s="214"/>
      <c r="H39" s="214"/>
      <c r="I39" s="214"/>
      <c r="J39" s="214"/>
      <c r="K39" s="242" t="e">
        <f>AVERAGE(K37:K38)</f>
        <v>#DIV/0!</v>
      </c>
    </row>
    <row r="40" spans="1:11" s="202" customFormat="1" ht="24.95" customHeight="1" x14ac:dyDescent="0.25">
      <c r="A40" s="353" t="s">
        <v>127</v>
      </c>
      <c r="B40" s="357" t="s">
        <v>0</v>
      </c>
      <c r="C40" s="143" t="s">
        <v>35</v>
      </c>
      <c r="D40" s="368"/>
      <c r="E40" s="369"/>
      <c r="F40" s="201"/>
      <c r="G40" s="201"/>
      <c r="H40" s="201"/>
      <c r="I40" s="201"/>
      <c r="J40" s="201"/>
      <c r="K40" s="240"/>
    </row>
    <row r="41" spans="1:11" s="202" customFormat="1" ht="24.95" customHeight="1" x14ac:dyDescent="0.25">
      <c r="A41" s="354"/>
      <c r="B41" s="359"/>
      <c r="C41" s="151" t="s">
        <v>105</v>
      </c>
      <c r="D41" s="372"/>
      <c r="E41" s="373"/>
      <c r="F41" s="201"/>
      <c r="G41" s="201"/>
      <c r="H41" s="201"/>
      <c r="I41" s="201"/>
      <c r="J41" s="201"/>
      <c r="K41" s="240"/>
    </row>
    <row r="42" spans="1:11" s="202" customFormat="1" ht="24.95" customHeight="1" thickBot="1" x14ac:dyDescent="0.3">
      <c r="A42" s="354"/>
      <c r="B42" s="146" t="s">
        <v>21</v>
      </c>
      <c r="C42" s="205" t="s">
        <v>149</v>
      </c>
      <c r="D42" s="307"/>
      <c r="E42" s="307"/>
      <c r="F42" s="206" t="e">
        <f t="shared" ref="F42:K42" si="4">AVERAGE(F40:F41)</f>
        <v>#DIV/0!</v>
      </c>
      <c r="G42" s="206" t="e">
        <f t="shared" si="4"/>
        <v>#DIV/0!</v>
      </c>
      <c r="H42" s="206" t="e">
        <f t="shared" si="4"/>
        <v>#DIV/0!</v>
      </c>
      <c r="I42" s="206" t="e">
        <f t="shared" si="4"/>
        <v>#DIV/0!</v>
      </c>
      <c r="J42" s="206" t="e">
        <f t="shared" si="4"/>
        <v>#DIV/0!</v>
      </c>
      <c r="K42" s="242" t="e">
        <f t="shared" si="4"/>
        <v>#DIV/0!</v>
      </c>
    </row>
    <row r="43" spans="1:11" s="202" customFormat="1" ht="24.95" hidden="1" customHeight="1" x14ac:dyDescent="0.25">
      <c r="A43" s="354"/>
      <c r="B43" s="159" t="s">
        <v>1</v>
      </c>
      <c r="C43" s="151" t="s">
        <v>36</v>
      </c>
      <c r="D43" s="244"/>
      <c r="E43" s="244"/>
      <c r="F43" s="212"/>
      <c r="G43" s="201"/>
      <c r="H43" s="201"/>
      <c r="I43" s="201"/>
      <c r="J43" s="201"/>
      <c r="K43" s="240"/>
    </row>
    <row r="44" spans="1:11" s="202" customFormat="1" ht="24.95" hidden="1" customHeight="1" x14ac:dyDescent="0.25">
      <c r="A44" s="354"/>
      <c r="B44" s="159" t="s">
        <v>1</v>
      </c>
      <c r="C44" s="151" t="s">
        <v>37</v>
      </c>
      <c r="D44" s="244"/>
      <c r="E44" s="244"/>
      <c r="F44" s="212"/>
      <c r="G44" s="201"/>
      <c r="H44" s="201"/>
      <c r="I44" s="201"/>
      <c r="J44" s="201"/>
      <c r="K44" s="240"/>
    </row>
    <row r="45" spans="1:11" s="202" customFormat="1" ht="24.95" hidden="1" customHeight="1" thickBot="1" x14ac:dyDescent="0.3">
      <c r="A45" s="354"/>
      <c r="B45" s="146" t="s">
        <v>21</v>
      </c>
      <c r="C45" s="164" t="s">
        <v>29</v>
      </c>
      <c r="D45" s="246"/>
      <c r="E45" s="246"/>
      <c r="F45" s="214"/>
      <c r="G45" s="206" t="e">
        <f>AVERAGE(G43:G44)</f>
        <v>#DIV/0!</v>
      </c>
      <c r="H45" s="206" t="e">
        <f>AVERAGE(H43:H44)</f>
        <v>#DIV/0!</v>
      </c>
      <c r="I45" s="206" t="e">
        <f>AVERAGE(I43:I44)</f>
        <v>#DIV/0!</v>
      </c>
      <c r="J45" s="206" t="e">
        <f>AVERAGE(J43:J44)</f>
        <v>#DIV/0!</v>
      </c>
      <c r="K45" s="242" t="e">
        <f>AVERAGE(K43:K44)</f>
        <v>#DIV/0!</v>
      </c>
    </row>
    <row r="46" spans="1:11" s="202" customFormat="1" ht="24.95" hidden="1" customHeight="1" x14ac:dyDescent="0.25">
      <c r="A46" s="354"/>
      <c r="B46" s="163" t="s">
        <v>2</v>
      </c>
      <c r="C46" s="152" t="s">
        <v>38</v>
      </c>
      <c r="D46" s="249"/>
      <c r="E46" s="249"/>
      <c r="F46" s="218"/>
      <c r="G46" s="218"/>
      <c r="H46" s="218"/>
      <c r="I46" s="211"/>
      <c r="J46" s="211"/>
      <c r="K46" s="257"/>
    </row>
    <row r="47" spans="1:11" s="202" customFormat="1" ht="24.95" hidden="1" customHeight="1" x14ac:dyDescent="0.25">
      <c r="A47" s="354"/>
      <c r="B47" s="159" t="s">
        <v>2</v>
      </c>
      <c r="C47" s="151" t="s">
        <v>39</v>
      </c>
      <c r="D47" s="244"/>
      <c r="E47" s="244"/>
      <c r="F47" s="212"/>
      <c r="G47" s="212"/>
      <c r="H47" s="212"/>
      <c r="I47" s="201"/>
      <c r="J47" s="201"/>
      <c r="K47" s="240"/>
    </row>
    <row r="48" spans="1:11" s="202" customFormat="1" ht="24.95" hidden="1" customHeight="1" thickBot="1" x14ac:dyDescent="0.3">
      <c r="A48" s="354"/>
      <c r="B48" s="146" t="s">
        <v>21</v>
      </c>
      <c r="C48" s="164" t="s">
        <v>40</v>
      </c>
      <c r="D48" s="246"/>
      <c r="E48" s="246"/>
      <c r="F48" s="214"/>
      <c r="G48" s="214"/>
      <c r="H48" s="214"/>
      <c r="I48" s="206" t="e">
        <f>AVERAGE(I46:I47)</f>
        <v>#DIV/0!</v>
      </c>
      <c r="J48" s="206" t="e">
        <f>AVERAGE(J46:J47)</f>
        <v>#DIV/0!</v>
      </c>
      <c r="K48" s="242" t="e">
        <f>AVERAGE(K46:K47)</f>
        <v>#DIV/0!</v>
      </c>
    </row>
    <row r="49" spans="1:11" s="202" customFormat="1" ht="24.95" hidden="1" customHeight="1" x14ac:dyDescent="0.25">
      <c r="A49" s="354"/>
      <c r="B49" s="163" t="s">
        <v>3</v>
      </c>
      <c r="C49" s="166" t="s">
        <v>41</v>
      </c>
      <c r="D49" s="250"/>
      <c r="E49" s="250"/>
      <c r="F49" s="219"/>
      <c r="G49" s="219"/>
      <c r="H49" s="219"/>
      <c r="I49" s="219"/>
      <c r="J49" s="219"/>
      <c r="K49" s="258"/>
    </row>
    <row r="50" spans="1:11" s="202" customFormat="1" ht="24.95" hidden="1" customHeight="1" thickBot="1" x14ac:dyDescent="0.3">
      <c r="A50" s="355"/>
      <c r="B50" s="146" t="s">
        <v>21</v>
      </c>
      <c r="C50" s="164" t="s">
        <v>22</v>
      </c>
      <c r="D50" s="246"/>
      <c r="E50" s="246"/>
      <c r="F50" s="214"/>
      <c r="G50" s="214"/>
      <c r="H50" s="214"/>
      <c r="I50" s="214"/>
      <c r="J50" s="214"/>
      <c r="K50" s="242" t="e">
        <f>AVERAGE(K49)</f>
        <v>#DIV/0!</v>
      </c>
    </row>
    <row r="51" spans="1:11" s="202" customFormat="1" ht="24.95" hidden="1" customHeight="1" thickBot="1" x14ac:dyDescent="0.3">
      <c r="A51" s="154" t="s">
        <v>4</v>
      </c>
      <c r="B51" s="155" t="s">
        <v>5</v>
      </c>
      <c r="C51" s="156" t="s">
        <v>6</v>
      </c>
      <c r="D51" s="245"/>
      <c r="E51" s="245"/>
      <c r="F51" s="210" t="s">
        <v>7</v>
      </c>
      <c r="G51" s="210" t="s">
        <v>8</v>
      </c>
      <c r="H51" s="210" t="s">
        <v>9</v>
      </c>
      <c r="I51" s="210" t="s">
        <v>10</v>
      </c>
      <c r="J51" s="210" t="s">
        <v>11</v>
      </c>
      <c r="K51" s="259" t="s">
        <v>12</v>
      </c>
    </row>
    <row r="52" spans="1:11" s="202" customFormat="1" ht="24.95" customHeight="1" x14ac:dyDescent="0.25">
      <c r="A52" s="353" t="s">
        <v>128</v>
      </c>
      <c r="B52" s="357" t="s">
        <v>0</v>
      </c>
      <c r="C52" s="168" t="s">
        <v>42</v>
      </c>
      <c r="D52" s="368"/>
      <c r="E52" s="369"/>
      <c r="F52" s="211"/>
      <c r="G52" s="211"/>
      <c r="H52" s="211"/>
      <c r="I52" s="211"/>
      <c r="J52" s="211"/>
      <c r="K52" s="257"/>
    </row>
    <row r="53" spans="1:11" s="202" customFormat="1" ht="24.95" customHeight="1" x14ac:dyDescent="0.25">
      <c r="A53" s="354"/>
      <c r="B53" s="359"/>
      <c r="C53" s="151" t="s">
        <v>43</v>
      </c>
      <c r="D53" s="372"/>
      <c r="E53" s="373"/>
      <c r="F53" s="201"/>
      <c r="G53" s="201"/>
      <c r="H53" s="201"/>
      <c r="I53" s="201"/>
      <c r="J53" s="201"/>
      <c r="K53" s="240"/>
    </row>
    <row r="54" spans="1:11" s="202" customFormat="1" ht="24.95" customHeight="1" thickBot="1" x14ac:dyDescent="0.3">
      <c r="A54" s="354"/>
      <c r="B54" s="146" t="s">
        <v>21</v>
      </c>
      <c r="C54" s="205" t="s">
        <v>149</v>
      </c>
      <c r="D54" s="307"/>
      <c r="E54" s="307"/>
      <c r="F54" s="206" t="e">
        <f t="shared" ref="F54:K54" si="5">AVERAGE(F52:F53)</f>
        <v>#DIV/0!</v>
      </c>
      <c r="G54" s="206" t="e">
        <f t="shared" si="5"/>
        <v>#DIV/0!</v>
      </c>
      <c r="H54" s="206" t="e">
        <f t="shared" si="5"/>
        <v>#DIV/0!</v>
      </c>
      <c r="I54" s="206" t="e">
        <f t="shared" si="5"/>
        <v>#DIV/0!</v>
      </c>
      <c r="J54" s="206" t="e">
        <f t="shared" si="5"/>
        <v>#DIV/0!</v>
      </c>
      <c r="K54" s="242" t="e">
        <f t="shared" si="5"/>
        <v>#DIV/0!</v>
      </c>
    </row>
    <row r="55" spans="1:11" s="202" customFormat="1" ht="24.95" hidden="1" customHeight="1" x14ac:dyDescent="0.25">
      <c r="A55" s="354"/>
      <c r="B55" s="159" t="s">
        <v>1</v>
      </c>
      <c r="C55" s="151" t="s">
        <v>113</v>
      </c>
      <c r="D55" s="244"/>
      <c r="E55" s="244"/>
      <c r="F55" s="212"/>
      <c r="G55" s="201"/>
      <c r="H55" s="201"/>
      <c r="I55" s="201"/>
      <c r="J55" s="201"/>
      <c r="K55" s="240"/>
    </row>
    <row r="56" spans="1:11" s="202" customFormat="1" ht="24.95" hidden="1" customHeight="1" x14ac:dyDescent="0.25">
      <c r="A56" s="354"/>
      <c r="B56" s="163" t="s">
        <v>1</v>
      </c>
      <c r="C56" s="151" t="s">
        <v>44</v>
      </c>
      <c r="D56" s="244"/>
      <c r="E56" s="244"/>
      <c r="F56" s="212"/>
      <c r="G56" s="201"/>
      <c r="H56" s="201"/>
      <c r="I56" s="201"/>
      <c r="J56" s="201"/>
      <c r="K56" s="240"/>
    </row>
    <row r="57" spans="1:11" s="202" customFormat="1" ht="24.95" hidden="1" customHeight="1" thickBot="1" x14ac:dyDescent="0.3">
      <c r="A57" s="354"/>
      <c r="B57" s="146" t="s">
        <v>21</v>
      </c>
      <c r="C57" s="164" t="s">
        <v>29</v>
      </c>
      <c r="D57" s="246"/>
      <c r="E57" s="246"/>
      <c r="F57" s="214"/>
      <c r="G57" s="206" t="e">
        <f>AVERAGE(G55:G56)</f>
        <v>#DIV/0!</v>
      </c>
      <c r="H57" s="206" t="e">
        <f>AVERAGE(H55:H56)</f>
        <v>#DIV/0!</v>
      </c>
      <c r="I57" s="206" t="e">
        <f>AVERAGE(I55:I56)</f>
        <v>#DIV/0!</v>
      </c>
      <c r="J57" s="206" t="e">
        <f>AVERAGE(J55:J56)</f>
        <v>#DIV/0!</v>
      </c>
      <c r="K57" s="242" t="e">
        <f>AVERAGE(K55:K56)</f>
        <v>#DIV/0!</v>
      </c>
    </row>
    <row r="58" spans="1:11" s="202" customFormat="1" ht="24.95" hidden="1" customHeight="1" x14ac:dyDescent="0.25">
      <c r="A58" s="354"/>
      <c r="B58" s="169" t="s">
        <v>2</v>
      </c>
      <c r="C58" s="151" t="s">
        <v>45</v>
      </c>
      <c r="D58" s="244"/>
      <c r="E58" s="244"/>
      <c r="F58" s="212"/>
      <c r="G58" s="212"/>
      <c r="H58" s="212"/>
      <c r="I58" s="201"/>
      <c r="J58" s="201"/>
      <c r="K58" s="240"/>
    </row>
    <row r="59" spans="1:11" s="202" customFormat="1" ht="24.95" hidden="1" customHeight="1" thickBot="1" x14ac:dyDescent="0.3">
      <c r="A59" s="354"/>
      <c r="B59" s="146" t="s">
        <v>21</v>
      </c>
      <c r="C59" s="164" t="s">
        <v>22</v>
      </c>
      <c r="D59" s="246"/>
      <c r="E59" s="246"/>
      <c r="F59" s="214"/>
      <c r="G59" s="214"/>
      <c r="H59" s="214"/>
      <c r="I59" s="206" t="e">
        <f>AVERAGE(I58)</f>
        <v>#DIV/0!</v>
      </c>
      <c r="J59" s="206" t="e">
        <f>AVERAGE(J58)</f>
        <v>#DIV/0!</v>
      </c>
      <c r="K59" s="242" t="e">
        <f>AVERAGE(K58)</f>
        <v>#DIV/0!</v>
      </c>
    </row>
    <row r="60" spans="1:11" s="202" customFormat="1" ht="24.95" hidden="1" customHeight="1" x14ac:dyDescent="0.25">
      <c r="A60" s="354"/>
      <c r="B60" s="170" t="s">
        <v>3</v>
      </c>
      <c r="C60" s="171" t="s">
        <v>46</v>
      </c>
      <c r="D60" s="251"/>
      <c r="E60" s="251"/>
      <c r="F60" s="217"/>
      <c r="G60" s="217"/>
      <c r="H60" s="217"/>
      <c r="I60" s="217"/>
      <c r="J60" s="217"/>
      <c r="K60" s="241"/>
    </row>
    <row r="61" spans="1:11" s="202" customFormat="1" ht="24.95" hidden="1" customHeight="1" thickBot="1" x14ac:dyDescent="0.3">
      <c r="A61" s="355"/>
      <c r="B61" s="215" t="s">
        <v>21</v>
      </c>
      <c r="C61" s="216" t="s">
        <v>22</v>
      </c>
      <c r="D61" s="247"/>
      <c r="E61" s="247"/>
      <c r="F61" s="214"/>
      <c r="G61" s="214"/>
      <c r="H61" s="214"/>
      <c r="I61" s="214"/>
      <c r="J61" s="214"/>
      <c r="K61" s="242" t="e">
        <f>AVERAGE(K60)</f>
        <v>#DIV/0!</v>
      </c>
    </row>
    <row r="62" spans="1:11" s="202" customFormat="1" ht="24.95" customHeight="1" x14ac:dyDescent="0.25">
      <c r="A62" s="367" t="s">
        <v>129</v>
      </c>
      <c r="B62" s="360" t="s">
        <v>0</v>
      </c>
      <c r="C62" s="172" t="s">
        <v>89</v>
      </c>
      <c r="D62" s="368"/>
      <c r="E62" s="369"/>
      <c r="F62" s="204"/>
      <c r="G62" s="204"/>
      <c r="H62" s="204"/>
      <c r="I62" s="204"/>
      <c r="J62" s="204"/>
      <c r="K62" s="243"/>
    </row>
    <row r="63" spans="1:11" s="202" customFormat="1" ht="24.95" customHeight="1" x14ac:dyDescent="0.25">
      <c r="A63" s="354"/>
      <c r="B63" s="361"/>
      <c r="C63" s="151" t="s">
        <v>90</v>
      </c>
      <c r="D63" s="372"/>
      <c r="E63" s="373"/>
      <c r="F63" s="201"/>
      <c r="G63" s="201"/>
      <c r="H63" s="201"/>
      <c r="I63" s="201"/>
      <c r="J63" s="201"/>
      <c r="K63" s="240"/>
    </row>
    <row r="64" spans="1:11" s="202" customFormat="1" ht="24.95" customHeight="1" thickBot="1" x14ac:dyDescent="0.3">
      <c r="A64" s="354"/>
      <c r="B64" s="146" t="s">
        <v>21</v>
      </c>
      <c r="C64" s="205" t="s">
        <v>149</v>
      </c>
      <c r="D64" s="307"/>
      <c r="E64" s="307"/>
      <c r="F64" s="206" t="e">
        <f t="shared" ref="F64:K64" si="6">AVERAGE(F62:F63)</f>
        <v>#DIV/0!</v>
      </c>
      <c r="G64" s="206" t="e">
        <f t="shared" si="6"/>
        <v>#DIV/0!</v>
      </c>
      <c r="H64" s="206" t="e">
        <f t="shared" si="6"/>
        <v>#DIV/0!</v>
      </c>
      <c r="I64" s="206" t="e">
        <f t="shared" si="6"/>
        <v>#DIV/0!</v>
      </c>
      <c r="J64" s="206" t="e">
        <f t="shared" si="6"/>
        <v>#DIV/0!</v>
      </c>
      <c r="K64" s="242" t="e">
        <f t="shared" si="6"/>
        <v>#DIV/0!</v>
      </c>
    </row>
    <row r="65" spans="1:11" s="202" customFormat="1" ht="24.75" hidden="1" thickBot="1" x14ac:dyDescent="0.3">
      <c r="A65" s="354"/>
      <c r="B65" s="169" t="s">
        <v>1</v>
      </c>
      <c r="C65" s="151" t="s">
        <v>47</v>
      </c>
      <c r="D65" s="244"/>
      <c r="E65" s="244"/>
      <c r="F65" s="212"/>
      <c r="G65" s="201"/>
      <c r="H65" s="201"/>
      <c r="I65" s="201"/>
      <c r="J65" s="201"/>
      <c r="K65" s="240"/>
    </row>
    <row r="66" spans="1:11" s="202" customFormat="1" ht="24.75" hidden="1" thickBot="1" x14ac:dyDescent="0.3">
      <c r="A66" s="354"/>
      <c r="B66" s="146" t="s">
        <v>21</v>
      </c>
      <c r="C66" s="164" t="s">
        <v>29</v>
      </c>
      <c r="D66" s="246"/>
      <c r="E66" s="246"/>
      <c r="F66" s="214"/>
      <c r="G66" s="206" t="e">
        <f>AVERAGE(G65:G65)</f>
        <v>#DIV/0!</v>
      </c>
      <c r="H66" s="206" t="e">
        <f>AVERAGE(H65:H65)</f>
        <v>#DIV/0!</v>
      </c>
      <c r="I66" s="206" t="e">
        <f>AVERAGE(I65:I65)</f>
        <v>#DIV/0!</v>
      </c>
      <c r="J66" s="206" t="e">
        <f>AVERAGE(J65:J65)</f>
        <v>#DIV/0!</v>
      </c>
      <c r="K66" s="242" t="e">
        <f>AVERAGE(K65:K65)</f>
        <v>#DIV/0!</v>
      </c>
    </row>
    <row r="67" spans="1:11" s="202" customFormat="1" ht="24.75" hidden="1" thickBot="1" x14ac:dyDescent="0.3">
      <c r="A67" s="354"/>
      <c r="B67" s="159" t="s">
        <v>2</v>
      </c>
      <c r="C67" s="151" t="s">
        <v>48</v>
      </c>
      <c r="D67" s="244"/>
      <c r="E67" s="244"/>
      <c r="F67" s="212"/>
      <c r="G67" s="212"/>
      <c r="H67" s="212"/>
      <c r="I67" s="201"/>
      <c r="J67" s="201"/>
      <c r="K67" s="240"/>
    </row>
    <row r="68" spans="1:11" s="202" customFormat="1" hidden="1" thickBot="1" x14ac:dyDescent="0.3">
      <c r="A68" s="354"/>
      <c r="B68" s="146" t="s">
        <v>21</v>
      </c>
      <c r="C68" s="164" t="s">
        <v>22</v>
      </c>
      <c r="D68" s="246"/>
      <c r="E68" s="246"/>
      <c r="F68" s="214"/>
      <c r="G68" s="214"/>
      <c r="H68" s="214"/>
      <c r="I68" s="206" t="e">
        <f>AVERAGE(I67)</f>
        <v>#DIV/0!</v>
      </c>
      <c r="J68" s="206" t="e">
        <f>AVERAGE(J67)</f>
        <v>#DIV/0!</v>
      </c>
      <c r="K68" s="242" t="e">
        <f>AVERAGE(K67)</f>
        <v>#DIV/0!</v>
      </c>
    </row>
    <row r="69" spans="1:11" s="202" customFormat="1" ht="24.75" hidden="1" thickBot="1" x14ac:dyDescent="0.3">
      <c r="A69" s="354"/>
      <c r="B69" s="163" t="s">
        <v>3</v>
      </c>
      <c r="C69" s="152" t="s">
        <v>49</v>
      </c>
      <c r="D69" s="248"/>
      <c r="E69" s="248"/>
      <c r="F69" s="217"/>
      <c r="G69" s="217"/>
      <c r="H69" s="217"/>
      <c r="I69" s="217"/>
      <c r="J69" s="217"/>
      <c r="K69" s="241"/>
    </row>
    <row r="70" spans="1:11" s="202" customFormat="1" hidden="1" thickBot="1" x14ac:dyDescent="0.3">
      <c r="A70" s="355"/>
      <c r="B70" s="146" t="s">
        <v>21</v>
      </c>
      <c r="C70" s="164" t="s">
        <v>22</v>
      </c>
      <c r="D70" s="246"/>
      <c r="E70" s="246"/>
      <c r="F70" s="214"/>
      <c r="G70" s="214"/>
      <c r="H70" s="214"/>
      <c r="I70" s="214"/>
      <c r="J70" s="214"/>
      <c r="K70" s="242" t="e">
        <f>AVERAGE(K69)</f>
        <v>#DIV/0!</v>
      </c>
    </row>
    <row r="71" spans="1:11" s="202" customFormat="1" ht="36.75" hidden="1" thickBot="1" x14ac:dyDescent="0.3">
      <c r="A71" s="154" t="s">
        <v>4</v>
      </c>
      <c r="B71" s="155" t="s">
        <v>5</v>
      </c>
      <c r="C71" s="156" t="s">
        <v>6</v>
      </c>
      <c r="D71" s="245"/>
      <c r="E71" s="245"/>
      <c r="F71" s="210" t="s">
        <v>7</v>
      </c>
      <c r="G71" s="210" t="s">
        <v>8</v>
      </c>
      <c r="H71" s="210" t="s">
        <v>9</v>
      </c>
      <c r="I71" s="210" t="s">
        <v>10</v>
      </c>
      <c r="J71" s="210" t="s">
        <v>11</v>
      </c>
      <c r="K71" s="259" t="s">
        <v>12</v>
      </c>
    </row>
    <row r="72" spans="1:11" s="202" customFormat="1" ht="24.95" customHeight="1" x14ac:dyDescent="0.25">
      <c r="A72" s="353" t="s">
        <v>130</v>
      </c>
      <c r="B72" s="357" t="s">
        <v>0</v>
      </c>
      <c r="C72" s="173" t="s">
        <v>91</v>
      </c>
      <c r="D72" s="368"/>
      <c r="E72" s="369"/>
      <c r="F72" s="211"/>
      <c r="G72" s="211"/>
      <c r="H72" s="211"/>
      <c r="I72" s="211"/>
      <c r="J72" s="211"/>
      <c r="K72" s="257"/>
    </row>
    <row r="73" spans="1:11" s="202" customFormat="1" ht="24.95" customHeight="1" x14ac:dyDescent="0.25">
      <c r="A73" s="354"/>
      <c r="B73" s="359"/>
      <c r="C73" s="151" t="s">
        <v>92</v>
      </c>
      <c r="D73" s="372"/>
      <c r="E73" s="373"/>
      <c r="F73" s="201"/>
      <c r="G73" s="201"/>
      <c r="H73" s="201"/>
      <c r="I73" s="201"/>
      <c r="J73" s="201"/>
      <c r="K73" s="240"/>
    </row>
    <row r="74" spans="1:11" s="202" customFormat="1" ht="24.95" customHeight="1" thickBot="1" x14ac:dyDescent="0.3">
      <c r="A74" s="354"/>
      <c r="B74" s="146" t="s">
        <v>21</v>
      </c>
      <c r="C74" s="205" t="s">
        <v>149</v>
      </c>
      <c r="D74" s="307"/>
      <c r="E74" s="307"/>
      <c r="F74" s="206" t="e">
        <f t="shared" ref="F74:K74" si="7">AVERAGE(F72:F73)</f>
        <v>#DIV/0!</v>
      </c>
      <c r="G74" s="206" t="e">
        <f t="shared" si="7"/>
        <v>#DIV/0!</v>
      </c>
      <c r="H74" s="206" t="e">
        <f t="shared" si="7"/>
        <v>#DIV/0!</v>
      </c>
      <c r="I74" s="206" t="e">
        <f t="shared" si="7"/>
        <v>#DIV/0!</v>
      </c>
      <c r="J74" s="206" t="e">
        <f t="shared" si="7"/>
        <v>#DIV/0!</v>
      </c>
      <c r="K74" s="242" t="e">
        <f t="shared" si="7"/>
        <v>#DIV/0!</v>
      </c>
    </row>
    <row r="75" spans="1:11" s="202" customFormat="1" ht="24.95" hidden="1" customHeight="1" x14ac:dyDescent="0.25">
      <c r="A75" s="354"/>
      <c r="B75" s="159" t="s">
        <v>1</v>
      </c>
      <c r="C75" s="151" t="s">
        <v>50</v>
      </c>
      <c r="D75" s="244"/>
      <c r="E75" s="244"/>
      <c r="F75" s="212"/>
      <c r="G75" s="201"/>
      <c r="H75" s="201"/>
      <c r="I75" s="201"/>
      <c r="J75" s="201"/>
      <c r="K75" s="240"/>
    </row>
    <row r="76" spans="1:11" s="202" customFormat="1" ht="24.95" hidden="1" customHeight="1" x14ac:dyDescent="0.25">
      <c r="A76" s="354"/>
      <c r="B76" s="159" t="s">
        <v>1</v>
      </c>
      <c r="C76" s="151" t="s">
        <v>51</v>
      </c>
      <c r="D76" s="244"/>
      <c r="E76" s="244"/>
      <c r="F76" s="212"/>
      <c r="G76" s="201"/>
      <c r="H76" s="201"/>
      <c r="I76" s="201"/>
      <c r="J76" s="201"/>
      <c r="K76" s="240"/>
    </row>
    <row r="77" spans="1:11" s="202" customFormat="1" ht="24.95" hidden="1" customHeight="1" x14ac:dyDescent="0.25">
      <c r="A77" s="354"/>
      <c r="B77" s="159" t="s">
        <v>1</v>
      </c>
      <c r="C77" s="151" t="s">
        <v>52</v>
      </c>
      <c r="D77" s="244"/>
      <c r="E77" s="244"/>
      <c r="F77" s="212"/>
      <c r="G77" s="201"/>
      <c r="H77" s="201"/>
      <c r="I77" s="201"/>
      <c r="J77" s="201"/>
      <c r="K77" s="240"/>
    </row>
    <row r="78" spans="1:11" s="202" customFormat="1" ht="24.95" hidden="1" customHeight="1" thickBot="1" x14ac:dyDescent="0.3">
      <c r="A78" s="354"/>
      <c r="B78" s="146" t="s">
        <v>21</v>
      </c>
      <c r="C78" s="164" t="s">
        <v>54</v>
      </c>
      <c r="D78" s="246"/>
      <c r="E78" s="246"/>
      <c r="F78" s="214"/>
      <c r="G78" s="206" t="e">
        <f>AVERAGE(G75:G77)</f>
        <v>#DIV/0!</v>
      </c>
      <c r="H78" s="206" t="e">
        <f>AVERAGE(H75:H77)</f>
        <v>#DIV/0!</v>
      </c>
      <c r="I78" s="206" t="e">
        <f>AVERAGE(I75:I77)</f>
        <v>#DIV/0!</v>
      </c>
      <c r="J78" s="206" t="e">
        <f>AVERAGE(J75:J77)</f>
        <v>#DIV/0!</v>
      </c>
      <c r="K78" s="242" t="e">
        <f>AVERAGE(K75:K77)</f>
        <v>#DIV/0!</v>
      </c>
    </row>
    <row r="79" spans="1:11" s="202" customFormat="1" ht="24.95" hidden="1" customHeight="1" x14ac:dyDescent="0.25">
      <c r="A79" s="354"/>
      <c r="B79" s="159" t="s">
        <v>2</v>
      </c>
      <c r="C79" s="151" t="s">
        <v>55</v>
      </c>
      <c r="D79" s="244"/>
      <c r="E79" s="244"/>
      <c r="F79" s="212"/>
      <c r="G79" s="212"/>
      <c r="H79" s="212"/>
      <c r="I79" s="201"/>
      <c r="J79" s="201"/>
      <c r="K79" s="240"/>
    </row>
    <row r="80" spans="1:11" s="202" customFormat="1" ht="24.95" hidden="1" customHeight="1" thickBot="1" x14ac:dyDescent="0.3">
      <c r="A80" s="354"/>
      <c r="B80" s="215" t="s">
        <v>21</v>
      </c>
      <c r="C80" s="216" t="s">
        <v>22</v>
      </c>
      <c r="D80" s="247"/>
      <c r="E80" s="247"/>
      <c r="F80" s="214"/>
      <c r="G80" s="214"/>
      <c r="H80" s="214"/>
      <c r="I80" s="206" t="e">
        <f>AVERAGE(I79)</f>
        <v>#DIV/0!</v>
      </c>
      <c r="J80" s="206" t="e">
        <f>AVERAGE(J79)</f>
        <v>#DIV/0!</v>
      </c>
      <c r="K80" s="242" t="e">
        <f>AVERAGE(K79)</f>
        <v>#DIV/0!</v>
      </c>
    </row>
    <row r="81" spans="1:11" s="202" customFormat="1" ht="24.95" hidden="1" customHeight="1" x14ac:dyDescent="0.25">
      <c r="A81" s="354"/>
      <c r="B81" s="163" t="s">
        <v>3</v>
      </c>
      <c r="C81" s="152" t="s">
        <v>56</v>
      </c>
      <c r="D81" s="248"/>
      <c r="E81" s="248"/>
      <c r="F81" s="217"/>
      <c r="G81" s="217"/>
      <c r="H81" s="217"/>
      <c r="I81" s="217"/>
      <c r="J81" s="217"/>
      <c r="K81" s="241"/>
    </row>
    <row r="82" spans="1:11" s="202" customFormat="1" ht="24.95" hidden="1" customHeight="1" thickBot="1" x14ac:dyDescent="0.3">
      <c r="A82" s="355"/>
      <c r="B82" s="146" t="s">
        <v>21</v>
      </c>
      <c r="C82" s="164" t="s">
        <v>22</v>
      </c>
      <c r="D82" s="246"/>
      <c r="E82" s="246"/>
      <c r="F82" s="214"/>
      <c r="G82" s="214"/>
      <c r="H82" s="214"/>
      <c r="I82" s="214"/>
      <c r="J82" s="214"/>
      <c r="K82" s="242" t="e">
        <f>AVERAGE(K81)</f>
        <v>#DIV/0!</v>
      </c>
    </row>
    <row r="83" spans="1:11" s="202" customFormat="1" ht="24.95" customHeight="1" x14ac:dyDescent="0.25">
      <c r="A83" s="353" t="s">
        <v>131</v>
      </c>
      <c r="B83" s="357" t="s">
        <v>0</v>
      </c>
      <c r="C83" s="143" t="s">
        <v>57</v>
      </c>
      <c r="D83" s="368"/>
      <c r="E83" s="369"/>
      <c r="F83" s="201"/>
      <c r="G83" s="201"/>
      <c r="H83" s="201"/>
      <c r="I83" s="201"/>
      <c r="J83" s="201"/>
      <c r="K83" s="240"/>
    </row>
    <row r="84" spans="1:11" s="202" customFormat="1" ht="24.95" customHeight="1" x14ac:dyDescent="0.25">
      <c r="A84" s="386"/>
      <c r="B84" s="358"/>
      <c r="C84" s="151" t="s">
        <v>93</v>
      </c>
      <c r="D84" s="370"/>
      <c r="E84" s="371"/>
      <c r="F84" s="204"/>
      <c r="G84" s="204"/>
      <c r="H84" s="204"/>
      <c r="I84" s="204"/>
      <c r="J84" s="204"/>
      <c r="K84" s="243"/>
    </row>
    <row r="85" spans="1:11" s="202" customFormat="1" ht="24.95" customHeight="1" x14ac:dyDescent="0.25">
      <c r="A85" s="386"/>
      <c r="B85" s="358"/>
      <c r="C85" s="151" t="s">
        <v>94</v>
      </c>
      <c r="D85" s="370"/>
      <c r="E85" s="371"/>
      <c r="F85" s="201"/>
      <c r="G85" s="201"/>
      <c r="H85" s="201"/>
      <c r="I85" s="201"/>
      <c r="J85" s="201"/>
      <c r="K85" s="240"/>
    </row>
    <row r="86" spans="1:11" s="202" customFormat="1" ht="24.95" customHeight="1" x14ac:dyDescent="0.25">
      <c r="A86" s="386"/>
      <c r="B86" s="359"/>
      <c r="C86" s="172" t="s">
        <v>58</v>
      </c>
      <c r="D86" s="372"/>
      <c r="E86" s="373"/>
      <c r="F86" s="201"/>
      <c r="G86" s="201"/>
      <c r="H86" s="201"/>
      <c r="I86" s="201"/>
      <c r="J86" s="201"/>
      <c r="K86" s="240"/>
    </row>
    <row r="87" spans="1:11" s="202" customFormat="1" ht="24.95" customHeight="1" thickBot="1" x14ac:dyDescent="0.3">
      <c r="A87" s="386"/>
      <c r="B87" s="146" t="s">
        <v>21</v>
      </c>
      <c r="C87" s="205" t="s">
        <v>149</v>
      </c>
      <c r="D87" s="307"/>
      <c r="E87" s="307"/>
      <c r="F87" s="206" t="e">
        <f t="shared" ref="F87:K87" si="8">AVERAGE(F83:F86)</f>
        <v>#DIV/0!</v>
      </c>
      <c r="G87" s="206" t="e">
        <f t="shared" si="8"/>
        <v>#DIV/0!</v>
      </c>
      <c r="H87" s="206" t="e">
        <f t="shared" si="8"/>
        <v>#DIV/0!</v>
      </c>
      <c r="I87" s="206" t="e">
        <f t="shared" si="8"/>
        <v>#DIV/0!</v>
      </c>
      <c r="J87" s="206" t="e">
        <f t="shared" si="8"/>
        <v>#DIV/0!</v>
      </c>
      <c r="K87" s="242" t="e">
        <f t="shared" si="8"/>
        <v>#DIV/0!</v>
      </c>
    </row>
    <row r="88" spans="1:11" s="202" customFormat="1" hidden="1" thickBot="1" x14ac:dyDescent="0.3">
      <c r="A88" s="386"/>
      <c r="B88" s="169" t="s">
        <v>1</v>
      </c>
      <c r="C88" s="151" t="s">
        <v>59</v>
      </c>
      <c r="D88" s="244"/>
      <c r="E88" s="244"/>
      <c r="F88" s="212"/>
      <c r="G88" s="201"/>
      <c r="H88" s="201"/>
      <c r="I88" s="201"/>
      <c r="J88" s="201"/>
      <c r="K88" s="240"/>
    </row>
    <row r="89" spans="1:11" s="202" customFormat="1" ht="24.75" hidden="1" thickBot="1" x14ac:dyDescent="0.3">
      <c r="A89" s="386"/>
      <c r="B89" s="169" t="s">
        <v>1</v>
      </c>
      <c r="C89" s="151" t="s">
        <v>60</v>
      </c>
      <c r="D89" s="244"/>
      <c r="E89" s="244"/>
      <c r="F89" s="212"/>
      <c r="G89" s="201"/>
      <c r="H89" s="201"/>
      <c r="I89" s="201"/>
      <c r="J89" s="201"/>
      <c r="K89" s="240"/>
    </row>
    <row r="90" spans="1:11" s="202" customFormat="1" ht="24.75" hidden="1" thickBot="1" x14ac:dyDescent="0.3">
      <c r="A90" s="386"/>
      <c r="B90" s="146" t="s">
        <v>21</v>
      </c>
      <c r="C90" s="164" t="s">
        <v>29</v>
      </c>
      <c r="D90" s="246"/>
      <c r="E90" s="246"/>
      <c r="F90" s="214"/>
      <c r="G90" s="206" t="e">
        <f>AVERAGE(G88:G89)</f>
        <v>#DIV/0!</v>
      </c>
      <c r="H90" s="206" t="e">
        <f>AVERAGE(H88:H89)</f>
        <v>#DIV/0!</v>
      </c>
      <c r="I90" s="206" t="e">
        <f>AVERAGE(I88:I89)</f>
        <v>#DIV/0!</v>
      </c>
      <c r="J90" s="206" t="e">
        <f>AVERAGE(J88:J89)</f>
        <v>#DIV/0!</v>
      </c>
      <c r="K90" s="242" t="e">
        <f>AVERAGE(K88:K89)</f>
        <v>#DIV/0!</v>
      </c>
    </row>
    <row r="91" spans="1:11" s="202" customFormat="1" hidden="1" thickBot="1" x14ac:dyDescent="0.3">
      <c r="A91" s="386"/>
      <c r="B91" s="169" t="s">
        <v>2</v>
      </c>
      <c r="C91" s="151" t="s">
        <v>61</v>
      </c>
      <c r="D91" s="244"/>
      <c r="E91" s="244"/>
      <c r="F91" s="212"/>
      <c r="G91" s="212"/>
      <c r="H91" s="212"/>
      <c r="I91" s="201"/>
      <c r="J91" s="201"/>
      <c r="K91" s="240"/>
    </row>
    <row r="92" spans="1:11" s="202" customFormat="1" hidden="1" thickBot="1" x14ac:dyDescent="0.3">
      <c r="A92" s="386"/>
      <c r="B92" s="169" t="s">
        <v>2</v>
      </c>
      <c r="C92" s="151" t="s">
        <v>62</v>
      </c>
      <c r="D92" s="244"/>
      <c r="E92" s="244"/>
      <c r="F92" s="212"/>
      <c r="G92" s="212"/>
      <c r="H92" s="212"/>
      <c r="I92" s="201"/>
      <c r="J92" s="201"/>
      <c r="K92" s="240"/>
    </row>
    <row r="93" spans="1:11" s="202" customFormat="1" ht="24.75" hidden="1" thickBot="1" x14ac:dyDescent="0.3">
      <c r="A93" s="386"/>
      <c r="B93" s="146" t="s">
        <v>21</v>
      </c>
      <c r="C93" s="164" t="s">
        <v>40</v>
      </c>
      <c r="D93" s="246"/>
      <c r="E93" s="246"/>
      <c r="F93" s="214"/>
      <c r="G93" s="214"/>
      <c r="H93" s="214"/>
      <c r="I93" s="206" t="e">
        <f>AVERAGE(I91:I92)</f>
        <v>#DIV/0!</v>
      </c>
      <c r="J93" s="206" t="e">
        <f>AVERAGE(J91:J92)</f>
        <v>#DIV/0!</v>
      </c>
      <c r="K93" s="242" t="e">
        <f>AVERAGE(K91:K92)</f>
        <v>#DIV/0!</v>
      </c>
    </row>
    <row r="94" spans="1:11" s="202" customFormat="1" hidden="1" thickBot="1" x14ac:dyDescent="0.3">
      <c r="A94" s="386"/>
      <c r="B94" s="170" t="s">
        <v>3</v>
      </c>
      <c r="C94" s="152" t="s">
        <v>63</v>
      </c>
      <c r="D94" s="248"/>
      <c r="E94" s="248"/>
      <c r="F94" s="217"/>
      <c r="G94" s="217"/>
      <c r="H94" s="217"/>
      <c r="I94" s="217"/>
      <c r="J94" s="217"/>
      <c r="K94" s="241"/>
    </row>
    <row r="95" spans="1:11" s="202" customFormat="1" hidden="1" thickBot="1" x14ac:dyDescent="0.3">
      <c r="A95" s="389"/>
      <c r="B95" s="146" t="s">
        <v>21</v>
      </c>
      <c r="C95" s="221" t="s">
        <v>22</v>
      </c>
      <c r="D95" s="252"/>
      <c r="E95" s="252"/>
      <c r="F95" s="222"/>
      <c r="G95" s="222"/>
      <c r="H95" s="222"/>
      <c r="I95" s="223"/>
      <c r="J95" s="224"/>
      <c r="K95" s="242" t="e">
        <f>AVERAGE(K94)</f>
        <v>#DIV/0!</v>
      </c>
    </row>
    <row r="96" spans="1:11" s="202" customFormat="1" ht="36.75" hidden="1" thickBot="1" x14ac:dyDescent="0.3">
      <c r="A96" s="154" t="s">
        <v>4</v>
      </c>
      <c r="B96" s="178" t="s">
        <v>5</v>
      </c>
      <c r="C96" s="179" t="s">
        <v>6</v>
      </c>
      <c r="D96" s="253"/>
      <c r="E96" s="253"/>
      <c r="F96" s="210" t="s">
        <v>7</v>
      </c>
      <c r="G96" s="210" t="s">
        <v>8</v>
      </c>
      <c r="H96" s="210" t="s">
        <v>9</v>
      </c>
      <c r="I96" s="210" t="s">
        <v>10</v>
      </c>
      <c r="J96" s="210" t="s">
        <v>11</v>
      </c>
      <c r="K96" s="259" t="s">
        <v>12</v>
      </c>
    </row>
    <row r="97" spans="1:11" s="202" customFormat="1" ht="24.95" customHeight="1" x14ac:dyDescent="0.25">
      <c r="A97" s="353" t="s">
        <v>132</v>
      </c>
      <c r="B97" s="360" t="s">
        <v>0</v>
      </c>
      <c r="C97" s="181" t="s">
        <v>95</v>
      </c>
      <c r="D97" s="368"/>
      <c r="E97" s="369"/>
      <c r="F97" s="211"/>
      <c r="G97" s="211"/>
      <c r="H97" s="211"/>
      <c r="I97" s="211"/>
      <c r="J97" s="211"/>
      <c r="K97" s="257"/>
    </row>
    <row r="98" spans="1:11" s="202" customFormat="1" ht="24.95" customHeight="1" x14ac:dyDescent="0.25">
      <c r="A98" s="354"/>
      <c r="B98" s="388"/>
      <c r="C98" s="151" t="s">
        <v>96</v>
      </c>
      <c r="D98" s="370"/>
      <c r="E98" s="371"/>
      <c r="F98" s="201"/>
      <c r="G98" s="201"/>
      <c r="H98" s="201"/>
      <c r="I98" s="201"/>
      <c r="J98" s="201"/>
      <c r="K98" s="240"/>
    </row>
    <row r="99" spans="1:11" s="202" customFormat="1" ht="24.95" customHeight="1" x14ac:dyDescent="0.25">
      <c r="A99" s="354"/>
      <c r="B99" s="388"/>
      <c r="C99" s="151" t="s">
        <v>97</v>
      </c>
      <c r="D99" s="370"/>
      <c r="E99" s="371"/>
      <c r="F99" s="201"/>
      <c r="G99" s="201"/>
      <c r="H99" s="201"/>
      <c r="I99" s="201"/>
      <c r="J99" s="201"/>
      <c r="K99" s="240"/>
    </row>
    <row r="100" spans="1:11" s="202" customFormat="1" ht="24.95" customHeight="1" x14ac:dyDescent="0.25">
      <c r="A100" s="354"/>
      <c r="B100" s="388"/>
      <c r="C100" s="151" t="s">
        <v>98</v>
      </c>
      <c r="D100" s="370"/>
      <c r="E100" s="371"/>
      <c r="F100" s="201"/>
      <c r="G100" s="201"/>
      <c r="H100" s="201"/>
      <c r="I100" s="201"/>
      <c r="J100" s="201"/>
      <c r="K100" s="240"/>
    </row>
    <row r="101" spans="1:11" s="202" customFormat="1" ht="24.95" customHeight="1" x14ac:dyDescent="0.25">
      <c r="A101" s="354"/>
      <c r="B101" s="361"/>
      <c r="C101" s="151" t="s">
        <v>99</v>
      </c>
      <c r="D101" s="372"/>
      <c r="E101" s="373"/>
      <c r="F101" s="201"/>
      <c r="G101" s="201"/>
      <c r="H101" s="201"/>
      <c r="I101" s="201"/>
      <c r="J101" s="201"/>
      <c r="K101" s="240"/>
    </row>
    <row r="102" spans="1:11" s="202" customFormat="1" ht="24.95" customHeight="1" thickBot="1" x14ac:dyDescent="0.3">
      <c r="A102" s="354"/>
      <c r="B102" s="146" t="s">
        <v>21</v>
      </c>
      <c r="C102" s="205" t="s">
        <v>149</v>
      </c>
      <c r="D102" s="307"/>
      <c r="E102" s="307"/>
      <c r="F102" s="206" t="e">
        <f t="shared" ref="F102:K102" si="9">AVERAGE(F97:F101)</f>
        <v>#DIV/0!</v>
      </c>
      <c r="G102" s="206" t="e">
        <f t="shared" si="9"/>
        <v>#DIV/0!</v>
      </c>
      <c r="H102" s="206" t="e">
        <f t="shared" si="9"/>
        <v>#DIV/0!</v>
      </c>
      <c r="I102" s="206" t="e">
        <f t="shared" si="9"/>
        <v>#DIV/0!</v>
      </c>
      <c r="J102" s="206" t="e">
        <f t="shared" si="9"/>
        <v>#DIV/0!</v>
      </c>
      <c r="K102" s="242" t="e">
        <f t="shared" si="9"/>
        <v>#DIV/0!</v>
      </c>
    </row>
    <row r="103" spans="1:11" s="202" customFormat="1" hidden="1" thickBot="1" x14ac:dyDescent="0.3">
      <c r="A103" s="354"/>
      <c r="B103" s="169" t="s">
        <v>1</v>
      </c>
      <c r="C103" s="151" t="s">
        <v>64</v>
      </c>
      <c r="D103" s="244"/>
      <c r="E103" s="244"/>
      <c r="F103" s="212"/>
      <c r="G103" s="201"/>
      <c r="H103" s="201"/>
      <c r="I103" s="201"/>
      <c r="J103" s="201"/>
      <c r="K103" s="240"/>
    </row>
    <row r="104" spans="1:11" s="202" customFormat="1" ht="24.75" hidden="1" thickBot="1" x14ac:dyDescent="0.3">
      <c r="A104" s="354"/>
      <c r="B104" s="169" t="s">
        <v>1</v>
      </c>
      <c r="C104" s="172" t="s">
        <v>65</v>
      </c>
      <c r="D104" s="254"/>
      <c r="E104" s="254"/>
      <c r="F104" s="212"/>
      <c r="G104" s="201"/>
      <c r="H104" s="201"/>
      <c r="I104" s="201"/>
      <c r="J104" s="201"/>
      <c r="K104" s="240"/>
    </row>
    <row r="105" spans="1:11" s="202" customFormat="1" ht="24.75" hidden="1" thickBot="1" x14ac:dyDescent="0.3">
      <c r="A105" s="354"/>
      <c r="B105" s="146" t="s">
        <v>21</v>
      </c>
      <c r="C105" s="164" t="s">
        <v>29</v>
      </c>
      <c r="D105" s="246"/>
      <c r="E105" s="246"/>
      <c r="F105" s="214"/>
      <c r="G105" s="206" t="e">
        <f>AVERAGE(G103:G104)</f>
        <v>#DIV/0!</v>
      </c>
      <c r="H105" s="206" t="e">
        <f>AVERAGE(H103:H104)</f>
        <v>#DIV/0!</v>
      </c>
      <c r="I105" s="206" t="e">
        <f>AVERAGE(I103:I104)</f>
        <v>#DIV/0!</v>
      </c>
      <c r="J105" s="206" t="e">
        <f>AVERAGE(J103:J104)</f>
        <v>#DIV/0!</v>
      </c>
      <c r="K105" s="242" t="e">
        <f>AVERAGE(K103:K104)</f>
        <v>#DIV/0!</v>
      </c>
    </row>
    <row r="106" spans="1:11" s="202" customFormat="1" ht="24.75" hidden="1" thickBot="1" x14ac:dyDescent="0.3">
      <c r="A106" s="354"/>
      <c r="B106" s="169" t="s">
        <v>2</v>
      </c>
      <c r="C106" s="151" t="s">
        <v>66</v>
      </c>
      <c r="D106" s="244"/>
      <c r="E106" s="244"/>
      <c r="F106" s="212"/>
      <c r="G106" s="212"/>
      <c r="H106" s="212"/>
      <c r="I106" s="201"/>
      <c r="J106" s="201"/>
      <c r="K106" s="240"/>
    </row>
    <row r="107" spans="1:11" s="202" customFormat="1" hidden="1" thickBot="1" x14ac:dyDescent="0.3">
      <c r="A107" s="354"/>
      <c r="B107" s="169" t="s">
        <v>2</v>
      </c>
      <c r="C107" s="172" t="s">
        <v>67</v>
      </c>
      <c r="D107" s="254"/>
      <c r="E107" s="254"/>
      <c r="F107" s="212"/>
      <c r="G107" s="212"/>
      <c r="H107" s="212"/>
      <c r="I107" s="201"/>
      <c r="J107" s="201"/>
      <c r="K107" s="240"/>
    </row>
    <row r="108" spans="1:11" s="202" customFormat="1" ht="24.75" hidden="1" thickBot="1" x14ac:dyDescent="0.3">
      <c r="A108" s="354"/>
      <c r="B108" s="146" t="s">
        <v>21</v>
      </c>
      <c r="C108" s="164" t="s">
        <v>68</v>
      </c>
      <c r="D108" s="246"/>
      <c r="E108" s="246"/>
      <c r="F108" s="214"/>
      <c r="G108" s="214"/>
      <c r="H108" s="214"/>
      <c r="I108" s="206" t="e">
        <f>AVERAGE(I106:I107)</f>
        <v>#DIV/0!</v>
      </c>
      <c r="J108" s="206" t="e">
        <f>AVERAGE(J106:J107)</f>
        <v>#DIV/0!</v>
      </c>
      <c r="K108" s="242" t="e">
        <f>AVERAGE(K106:K107)</f>
        <v>#DIV/0!</v>
      </c>
    </row>
    <row r="109" spans="1:11" s="202" customFormat="1" ht="24.75" hidden="1" thickBot="1" x14ac:dyDescent="0.3">
      <c r="A109" s="354"/>
      <c r="B109" s="170" t="s">
        <v>3</v>
      </c>
      <c r="C109" s="152" t="s">
        <v>69</v>
      </c>
      <c r="D109" s="248"/>
      <c r="E109" s="248"/>
      <c r="F109" s="217"/>
      <c r="G109" s="217"/>
      <c r="H109" s="217"/>
      <c r="I109" s="217"/>
      <c r="J109" s="217"/>
      <c r="K109" s="241"/>
    </row>
    <row r="110" spans="1:11" s="202" customFormat="1" hidden="1" thickBot="1" x14ac:dyDescent="0.3">
      <c r="A110" s="354"/>
      <c r="B110" s="182" t="s">
        <v>21</v>
      </c>
      <c r="C110" s="225" t="s">
        <v>22</v>
      </c>
      <c r="D110" s="255"/>
      <c r="E110" s="255"/>
      <c r="F110" s="214"/>
      <c r="G110" s="214"/>
      <c r="H110" s="214"/>
      <c r="I110" s="214"/>
      <c r="J110" s="214"/>
      <c r="K110" s="242" t="e">
        <f>AVERAGE(K109)</f>
        <v>#DIV/0!</v>
      </c>
    </row>
    <row r="111" spans="1:11" s="202" customFormat="1" ht="36.75" hidden="1" thickBot="1" x14ac:dyDescent="0.3">
      <c r="A111" s="154" t="s">
        <v>4</v>
      </c>
      <c r="B111" s="178" t="s">
        <v>5</v>
      </c>
      <c r="C111" s="179" t="s">
        <v>6</v>
      </c>
      <c r="D111" s="253"/>
      <c r="E111" s="253"/>
      <c r="F111" s="210" t="s">
        <v>7</v>
      </c>
      <c r="G111" s="210" t="s">
        <v>8</v>
      </c>
      <c r="H111" s="210" t="s">
        <v>9</v>
      </c>
      <c r="I111" s="210" t="s">
        <v>10</v>
      </c>
      <c r="J111" s="210" t="s">
        <v>11</v>
      </c>
      <c r="K111" s="259" t="s">
        <v>12</v>
      </c>
    </row>
    <row r="112" spans="1:11" s="202" customFormat="1" ht="24.95" customHeight="1" x14ac:dyDescent="0.25">
      <c r="A112" s="353" t="s">
        <v>133</v>
      </c>
      <c r="B112" s="357" t="s">
        <v>0</v>
      </c>
      <c r="C112" s="143" t="s">
        <v>100</v>
      </c>
      <c r="D112" s="368"/>
      <c r="E112" s="369"/>
      <c r="F112" s="201"/>
      <c r="G112" s="201"/>
      <c r="H112" s="201"/>
      <c r="I112" s="201"/>
      <c r="J112" s="201"/>
      <c r="K112" s="240"/>
    </row>
    <row r="113" spans="1:11" s="202" customFormat="1" ht="24.95" customHeight="1" x14ac:dyDescent="0.25">
      <c r="A113" s="354"/>
      <c r="B113" s="358"/>
      <c r="C113" s="151" t="s">
        <v>70</v>
      </c>
      <c r="D113" s="370"/>
      <c r="E113" s="371"/>
      <c r="F113" s="204"/>
      <c r="G113" s="204"/>
      <c r="H113" s="204"/>
      <c r="I113" s="204"/>
      <c r="J113" s="204"/>
      <c r="K113" s="243"/>
    </row>
    <row r="114" spans="1:11" s="202" customFormat="1" ht="24.95" customHeight="1" x14ac:dyDescent="0.25">
      <c r="A114" s="354"/>
      <c r="B114" s="359"/>
      <c r="C114" s="151" t="s">
        <v>101</v>
      </c>
      <c r="D114" s="372"/>
      <c r="E114" s="373"/>
      <c r="F114" s="204"/>
      <c r="G114" s="204"/>
      <c r="H114" s="204"/>
      <c r="I114" s="204"/>
      <c r="J114" s="204"/>
      <c r="K114" s="243"/>
    </row>
    <row r="115" spans="1:11" s="202" customFormat="1" ht="24.95" customHeight="1" thickBot="1" x14ac:dyDescent="0.3">
      <c r="A115" s="354"/>
      <c r="B115" s="146" t="s">
        <v>21</v>
      </c>
      <c r="C115" s="205" t="s">
        <v>149</v>
      </c>
      <c r="D115" s="307"/>
      <c r="E115" s="307"/>
      <c r="F115" s="206" t="e">
        <f t="shared" ref="F115:K115" si="10">AVERAGE(F112:F114)</f>
        <v>#DIV/0!</v>
      </c>
      <c r="G115" s="206" t="e">
        <f t="shared" si="10"/>
        <v>#DIV/0!</v>
      </c>
      <c r="H115" s="206" t="e">
        <f t="shared" si="10"/>
        <v>#DIV/0!</v>
      </c>
      <c r="I115" s="206" t="e">
        <f t="shared" si="10"/>
        <v>#DIV/0!</v>
      </c>
      <c r="J115" s="206" t="e">
        <f t="shared" si="10"/>
        <v>#DIV/0!</v>
      </c>
      <c r="K115" s="242" t="e">
        <f t="shared" si="10"/>
        <v>#DIV/0!</v>
      </c>
    </row>
    <row r="116" spans="1:11" s="202" customFormat="1" ht="24.75" hidden="1" thickBot="1" x14ac:dyDescent="0.3">
      <c r="A116" s="354"/>
      <c r="B116" s="159" t="s">
        <v>1</v>
      </c>
      <c r="C116" s="151" t="s">
        <v>71</v>
      </c>
      <c r="D116" s="203"/>
      <c r="E116" s="203"/>
      <c r="F116" s="227"/>
      <c r="G116" s="204"/>
      <c r="H116" s="204"/>
      <c r="I116" s="204"/>
      <c r="J116" s="204"/>
      <c r="K116" s="204"/>
    </row>
    <row r="117" spans="1:11" s="202" customFormat="1" ht="36.75" hidden="1" thickBot="1" x14ac:dyDescent="0.3">
      <c r="A117" s="354"/>
      <c r="B117" s="159" t="s">
        <v>1</v>
      </c>
      <c r="C117" s="151" t="s">
        <v>72</v>
      </c>
      <c r="D117" s="203"/>
      <c r="E117" s="203"/>
      <c r="F117" s="227"/>
      <c r="G117" s="204"/>
      <c r="H117" s="204"/>
      <c r="I117" s="204"/>
      <c r="J117" s="204"/>
      <c r="K117" s="204"/>
    </row>
    <row r="118" spans="1:11" s="202" customFormat="1" ht="24.75" hidden="1" thickBot="1" x14ac:dyDescent="0.3">
      <c r="A118" s="354"/>
      <c r="B118" s="146" t="s">
        <v>21</v>
      </c>
      <c r="C118" s="164" t="s">
        <v>29</v>
      </c>
      <c r="D118" s="213"/>
      <c r="E118" s="213"/>
      <c r="F118" s="214"/>
      <c r="G118" s="206" t="e">
        <f>AVERAGE(G116:G117)</f>
        <v>#DIV/0!</v>
      </c>
      <c r="H118" s="206" t="e">
        <f>AVERAGE(H116:H117)</f>
        <v>#DIV/0!</v>
      </c>
      <c r="I118" s="206" t="e">
        <f>AVERAGE(I116:I117)</f>
        <v>#DIV/0!</v>
      </c>
      <c r="J118" s="206" t="e">
        <f>AVERAGE(J116:J117)</f>
        <v>#DIV/0!</v>
      </c>
      <c r="K118" s="206" t="e">
        <f>AVERAGE(K116:K117)</f>
        <v>#DIV/0!</v>
      </c>
    </row>
    <row r="119" spans="1:11" s="202" customFormat="1" ht="24.75" hidden="1" thickBot="1" x14ac:dyDescent="0.3">
      <c r="A119" s="354"/>
      <c r="B119" s="159" t="s">
        <v>2</v>
      </c>
      <c r="C119" s="172" t="s">
        <v>73</v>
      </c>
      <c r="D119" s="228"/>
      <c r="E119" s="228"/>
      <c r="F119" s="227"/>
      <c r="G119" s="227"/>
      <c r="H119" s="227"/>
      <c r="I119" s="204"/>
      <c r="J119" s="204"/>
      <c r="K119" s="204"/>
    </row>
    <row r="120" spans="1:11" s="202" customFormat="1" hidden="1" thickBot="1" x14ac:dyDescent="0.3">
      <c r="A120" s="354"/>
      <c r="B120" s="146" t="s">
        <v>21</v>
      </c>
      <c r="C120" s="164" t="s">
        <v>22</v>
      </c>
      <c r="D120" s="213"/>
      <c r="E120" s="213"/>
      <c r="F120" s="214"/>
      <c r="G120" s="214"/>
      <c r="H120" s="214"/>
      <c r="I120" s="206" t="e">
        <f>AVERAGE(I119)</f>
        <v>#DIV/0!</v>
      </c>
      <c r="J120" s="206" t="e">
        <f>AVERAGE(J119)</f>
        <v>#DIV/0!</v>
      </c>
      <c r="K120" s="206" t="e">
        <f>AVERAGE(K119)</f>
        <v>#DIV/0!</v>
      </c>
    </row>
    <row r="121" spans="1:11" s="202" customFormat="1" ht="36.75" hidden="1" thickBot="1" x14ac:dyDescent="0.3">
      <c r="A121" s="354"/>
      <c r="B121" s="163" t="s">
        <v>3</v>
      </c>
      <c r="C121" s="166" t="s">
        <v>74</v>
      </c>
      <c r="D121" s="229"/>
      <c r="E121" s="229"/>
      <c r="F121" s="217"/>
      <c r="G121" s="217"/>
      <c r="H121" s="217"/>
      <c r="I121" s="217"/>
      <c r="J121" s="217"/>
      <c r="K121" s="208"/>
    </row>
    <row r="122" spans="1:11" s="202" customFormat="1" hidden="1" thickBot="1" x14ac:dyDescent="0.3">
      <c r="A122" s="354"/>
      <c r="B122" s="184" t="s">
        <v>21</v>
      </c>
      <c r="C122" s="230" t="s">
        <v>34</v>
      </c>
      <c r="D122" s="226"/>
      <c r="E122" s="226"/>
      <c r="F122" s="217"/>
      <c r="G122" s="217"/>
      <c r="H122" s="217"/>
      <c r="I122" s="217"/>
      <c r="J122" s="217"/>
      <c r="K122" s="231" t="e">
        <f>AVERAGE(K121:K121)</f>
        <v>#DIV/0!</v>
      </c>
    </row>
    <row r="123" spans="1:11" s="141" customFormat="1" ht="30.75" customHeight="1" thickBot="1" x14ac:dyDescent="0.3">
      <c r="A123" s="365" t="s">
        <v>75</v>
      </c>
      <c r="B123" s="366"/>
      <c r="C123" s="297" t="s">
        <v>156</v>
      </c>
      <c r="D123" s="298" t="str">
        <f>IF(OR(D15=1,D17=1,D24=1,D31=1,D42=1,D54=1,D64=1,D74=1,D87=1,D102=1,D115=1),"ONVOLDOENDE",IF(OR(ISBLANK(D15),ISBLANK(D17),ISBLANK(D24),ISBLANK(D31),ISBLANK(D42),ISBLANK(D54),ISBLANK(D64),ISBLANK(D74),ISBLANK(D87),ISBLANK(D102),ISBLANK(D115)),"ONVOLLEDIG",VLOOKUP(SUM(D115,D102,D87,D74,D64,D54,D42,D31,D24,D17,D15),CIJFERCONVERSIE!$A2:$C43,2)))</f>
        <v>ONVOLLEDIG</v>
      </c>
      <c r="E123" s="298" t="str">
        <f>IF(OR(E15=1,E17=1,E24=1,E31=1,E42=1,E54=1,E64=1,E74=1,E87=1,E102=1,E115=1),"ONVOLDOENDE",IF(OR(ISBLANK(E15),ISBLANK(E17),ISBLANK(E24),ISBLANK(E31),ISBLANK(E42),ISBLANK(E54),ISBLANK(E64),ISBLANK(E74),ISBLANK(E87),ISBLANK(E102),ISBLANK(E115)),"ONVOLLEDIG",VLOOKUP(SUM(E115,E102,E87,E74,E64,E54,E42,E31,E24,E17,E15),CIJFERCONVERSIE!$A2:$C43,3)))</f>
        <v>ONVOLLEDIG</v>
      </c>
      <c r="F123" s="232" t="e">
        <f>AVERAGE(F15,F17,F24,F31,F42,F54,F64,F74,F87,F102,F115)</f>
        <v>#DIV/0!</v>
      </c>
      <c r="G123" s="232" t="e">
        <f>AVERAGE(G15,G17,G24,G31,G34,G42,G45,G54,G57,G64,G66,G74,G78,G87,G90,G102,G105,G115,G118)</f>
        <v>#DIV/0!</v>
      </c>
      <c r="H123" s="232" t="e">
        <f>AVERAGE(H15,H17,H24,H31,H34,H42,H45,H54,H57,H64,H66,H74,H78,H87,H90,H102,H105,H115,H118)</f>
        <v>#DIV/0!</v>
      </c>
      <c r="I123" s="232" t="e">
        <f>AVERAGE(I15,I17,I24,I31,I34,I36,I42,I45,I48,I54,I57,I59,I64,I66,I68,I74,I78,I80,I87,I90,I93,I102,I105,I108,I115,I118,I120)</f>
        <v>#DIV/0!</v>
      </c>
      <c r="J123" s="232" t="e">
        <f>AVERAGE(J15,J17,J24,J31,J34,J36,J39,J42,J45,J48,J50,J54,J57,J59,J61,J64,J64,J66,J68,J70,J74,J78,J80,J82,J87,J90,J93,J95,J102,J105,J108,J110,J115,J118,J120,J122)</f>
        <v>#DIV/0!</v>
      </c>
      <c r="K123" s="232" t="e">
        <f>AVERAGE(K15,K17,K24,K31,K34,K36,K39,K42,K45,K48,K50,K54,K57,K59,K61,K64,K64,K66,K68,K70,K74,K78,K80,K82,K87,K90,K93,K95,K102,K105,K108,K110,K115,K118,K120,K122)</f>
        <v>#DIV/0!</v>
      </c>
    </row>
    <row r="124" spans="1:11" ht="105" customHeight="1" thickBot="1" x14ac:dyDescent="0.25">
      <c r="A124" s="374" t="s">
        <v>169</v>
      </c>
      <c r="B124" s="374"/>
      <c r="C124" s="374"/>
      <c r="D124" s="374"/>
      <c r="E124" s="374"/>
      <c r="F124" s="233"/>
      <c r="G124" s="233"/>
      <c r="H124" s="233"/>
      <c r="I124" s="233"/>
      <c r="J124" s="233"/>
      <c r="K124" s="233"/>
    </row>
    <row r="125" spans="1:11" hidden="1" x14ac:dyDescent="0.2">
      <c r="D125" s="234" t="e">
        <f>AVERAGE((D15,D17,D24,D31,D42,D54,D64,D74,D87,D102,D115))</f>
        <v>#DIV/0!</v>
      </c>
      <c r="E125" s="234" t="e">
        <f>AVERAGE((E15,E17,E24,E31,E42,E54,E64,E74,E87,E102,E115))</f>
        <v>#DIV/0!</v>
      </c>
    </row>
    <row r="126" spans="1:11" hidden="1" x14ac:dyDescent="0.2">
      <c r="D126" s="234" t="e">
        <f>D125*2.25 -1.25</f>
        <v>#DIV/0!</v>
      </c>
      <c r="E126" s="234" t="e">
        <f>E125*2.25 -1.25</f>
        <v>#DIV/0!</v>
      </c>
    </row>
    <row r="127" spans="1:11" ht="12.75" hidden="1" customHeight="1" x14ac:dyDescent="0.2">
      <c r="A127" s="364"/>
      <c r="B127" s="364"/>
      <c r="C127" s="364"/>
      <c r="D127" s="284" t="e">
        <f>ROUND(D126*2,0)/2</f>
        <v>#DIV/0!</v>
      </c>
      <c r="E127" s="284" t="e">
        <f>ROUND(E126*2,0)/2</f>
        <v>#DIV/0!</v>
      </c>
      <c r="F127" s="364"/>
      <c r="G127" s="364"/>
      <c r="H127" s="364"/>
      <c r="I127" s="364"/>
      <c r="J127" s="364"/>
      <c r="K127" s="364"/>
    </row>
    <row r="128" spans="1:11" x14ac:dyDescent="0.2">
      <c r="A128" s="363"/>
      <c r="B128" s="363"/>
      <c r="C128" s="363"/>
      <c r="D128" s="285"/>
      <c r="E128" s="236"/>
      <c r="F128" s="363"/>
      <c r="G128" s="363"/>
      <c r="H128" s="363"/>
      <c r="I128" s="363"/>
      <c r="J128" s="363"/>
      <c r="K128" s="363"/>
    </row>
    <row r="129" spans="1:11" x14ac:dyDescent="0.2">
      <c r="A129" s="362"/>
      <c r="B129" s="362"/>
      <c r="C129" s="362"/>
      <c r="D129" s="237"/>
      <c r="E129" s="236"/>
      <c r="F129" s="362"/>
      <c r="G129" s="362"/>
      <c r="H129" s="362"/>
      <c r="I129" s="362"/>
      <c r="J129" s="362"/>
      <c r="K129" s="362"/>
    </row>
    <row r="130" spans="1:11" x14ac:dyDescent="0.2">
      <c r="A130" s="362"/>
      <c r="B130" s="362"/>
      <c r="C130" s="362"/>
      <c r="D130" s="237"/>
      <c r="E130" s="236"/>
      <c r="F130" s="362"/>
      <c r="G130" s="362"/>
      <c r="H130" s="362"/>
      <c r="I130" s="362"/>
      <c r="J130" s="362"/>
      <c r="K130" s="362"/>
    </row>
    <row r="131" spans="1:11" x14ac:dyDescent="0.2">
      <c r="A131" s="281"/>
      <c r="B131" s="186"/>
      <c r="C131" s="282"/>
      <c r="D131" s="285"/>
      <c r="E131" s="236"/>
      <c r="F131" s="238"/>
      <c r="G131" s="238"/>
      <c r="H131" s="238"/>
      <c r="I131" s="238"/>
      <c r="J131" s="238"/>
      <c r="K131" s="238"/>
    </row>
    <row r="132" spans="1:11" x14ac:dyDescent="0.2">
      <c r="A132" s="364"/>
      <c r="B132" s="364"/>
      <c r="C132" s="364"/>
      <c r="D132" s="284"/>
      <c r="E132" s="236"/>
      <c r="F132" s="364"/>
      <c r="G132" s="364"/>
      <c r="H132" s="364"/>
      <c r="I132" s="364"/>
      <c r="J132" s="364"/>
      <c r="K132" s="364"/>
    </row>
    <row r="133" spans="1:11" x14ac:dyDescent="0.2">
      <c r="A133" s="363"/>
      <c r="B133" s="363"/>
      <c r="C133" s="363"/>
      <c r="D133" s="285"/>
      <c r="E133" s="236"/>
      <c r="F133" s="363"/>
      <c r="G133" s="363"/>
      <c r="H133" s="363"/>
      <c r="I133" s="363"/>
      <c r="J133" s="363"/>
      <c r="K133" s="363"/>
    </row>
    <row r="134" spans="1:11" x14ac:dyDescent="0.2">
      <c r="A134" s="362"/>
      <c r="B134" s="362"/>
      <c r="C134" s="362"/>
      <c r="D134" s="237"/>
      <c r="E134" s="236"/>
      <c r="F134" s="362"/>
      <c r="G134" s="362"/>
      <c r="H134" s="362"/>
      <c r="I134" s="362"/>
      <c r="J134" s="362"/>
      <c r="K134" s="362"/>
    </row>
    <row r="135" spans="1:11" x14ac:dyDescent="0.2">
      <c r="A135" s="362"/>
      <c r="B135" s="362"/>
      <c r="C135" s="362"/>
      <c r="D135" s="237"/>
      <c r="E135" s="236"/>
      <c r="F135" s="362"/>
      <c r="G135" s="362"/>
      <c r="H135" s="362"/>
      <c r="I135" s="362"/>
      <c r="J135" s="362"/>
      <c r="K135" s="362"/>
    </row>
    <row r="136" spans="1:11" x14ac:dyDescent="0.2">
      <c r="A136" s="281"/>
      <c r="B136" s="186"/>
      <c r="C136" s="282"/>
      <c r="D136" s="285"/>
      <c r="E136" s="236"/>
      <c r="F136" s="238"/>
      <c r="G136" s="238"/>
      <c r="H136" s="238"/>
      <c r="I136" s="238"/>
      <c r="J136" s="238"/>
      <c r="K136" s="238"/>
    </row>
    <row r="137" spans="1:11" x14ac:dyDescent="0.2">
      <c r="A137" s="364"/>
      <c r="B137" s="364"/>
      <c r="C137" s="364"/>
      <c r="D137" s="284"/>
      <c r="E137" s="236"/>
      <c r="F137" s="364"/>
      <c r="G137" s="364"/>
      <c r="H137" s="364"/>
      <c r="I137" s="364"/>
      <c r="J137" s="364"/>
      <c r="K137" s="364"/>
    </row>
    <row r="138" spans="1:11" x14ac:dyDescent="0.2">
      <c r="A138" s="363"/>
      <c r="B138" s="363"/>
      <c r="C138" s="363"/>
      <c r="D138" s="285"/>
      <c r="E138" s="236"/>
      <c r="F138" s="363"/>
      <c r="G138" s="363"/>
      <c r="H138" s="363"/>
      <c r="I138" s="363"/>
      <c r="J138" s="363"/>
      <c r="K138" s="363"/>
    </row>
    <row r="139" spans="1:11" x14ac:dyDescent="0.2">
      <c r="A139" s="362"/>
      <c r="B139" s="362"/>
      <c r="C139" s="362"/>
      <c r="D139" s="237"/>
      <c r="E139" s="236"/>
      <c r="F139" s="362"/>
      <c r="G139" s="362"/>
      <c r="H139" s="362"/>
      <c r="I139" s="362"/>
      <c r="J139" s="362"/>
      <c r="K139" s="362"/>
    </row>
    <row r="140" spans="1:11" x14ac:dyDescent="0.2">
      <c r="A140" s="362"/>
      <c r="B140" s="362"/>
      <c r="C140" s="362"/>
      <c r="D140" s="237"/>
      <c r="E140" s="236"/>
      <c r="F140" s="362"/>
      <c r="G140" s="362"/>
      <c r="H140" s="362"/>
      <c r="I140" s="362"/>
      <c r="J140" s="362"/>
      <c r="K140" s="362"/>
    </row>
    <row r="141" spans="1:11" x14ac:dyDescent="0.2">
      <c r="A141" s="281"/>
      <c r="B141" s="186"/>
      <c r="C141" s="282"/>
      <c r="D141" s="285"/>
      <c r="E141" s="236"/>
      <c r="F141" s="238"/>
      <c r="G141" s="238"/>
      <c r="H141" s="238"/>
      <c r="I141" s="238"/>
      <c r="J141" s="238"/>
      <c r="K141" s="238"/>
    </row>
    <row r="142" spans="1:11" x14ac:dyDescent="0.2">
      <c r="A142" s="364"/>
      <c r="B142" s="364"/>
      <c r="C142" s="364"/>
      <c r="D142" s="284"/>
      <c r="E142" s="236"/>
      <c r="F142" s="238"/>
      <c r="G142" s="238"/>
      <c r="H142" s="238"/>
      <c r="I142" s="238"/>
      <c r="J142" s="238"/>
      <c r="K142" s="238"/>
    </row>
    <row r="143" spans="1:11" x14ac:dyDescent="0.2">
      <c r="A143" s="363"/>
      <c r="B143" s="363"/>
      <c r="C143" s="363"/>
      <c r="D143" s="285"/>
      <c r="E143" s="236"/>
      <c r="F143" s="238"/>
      <c r="G143" s="238"/>
      <c r="H143" s="238"/>
      <c r="I143" s="238"/>
      <c r="J143" s="238"/>
      <c r="K143" s="238"/>
    </row>
    <row r="144" spans="1:11" x14ac:dyDescent="0.2">
      <c r="A144" s="362"/>
      <c r="B144" s="362"/>
      <c r="C144" s="362"/>
      <c r="D144" s="237"/>
      <c r="E144" s="236"/>
      <c r="F144" s="238"/>
      <c r="G144" s="238"/>
      <c r="H144" s="238"/>
      <c r="I144" s="238"/>
      <c r="J144" s="238"/>
      <c r="K144" s="238"/>
    </row>
    <row r="145" spans="1:11" x14ac:dyDescent="0.2">
      <c r="A145" s="362"/>
      <c r="B145" s="362"/>
      <c r="C145" s="362"/>
      <c r="D145" s="237"/>
      <c r="E145" s="236"/>
      <c r="F145" s="238"/>
      <c r="G145" s="238"/>
      <c r="H145" s="238"/>
      <c r="I145" s="238"/>
      <c r="J145" s="238"/>
      <c r="K145" s="238"/>
    </row>
    <row r="146" spans="1:11" x14ac:dyDescent="0.2">
      <c r="A146" s="281"/>
      <c r="B146" s="186"/>
      <c r="C146" s="282"/>
      <c r="D146" s="285"/>
      <c r="E146" s="236"/>
      <c r="F146" s="238"/>
      <c r="G146" s="238"/>
      <c r="H146" s="238"/>
      <c r="I146" s="238"/>
      <c r="J146" s="238"/>
      <c r="K146" s="238"/>
    </row>
    <row r="147" spans="1:11" x14ac:dyDescent="0.2">
      <c r="A147" s="281"/>
      <c r="B147" s="186"/>
      <c r="C147" s="282"/>
      <c r="D147" s="285"/>
      <c r="E147" s="236"/>
      <c r="F147" s="238"/>
      <c r="G147" s="238"/>
      <c r="H147" s="238"/>
      <c r="I147" s="238"/>
      <c r="J147" s="238"/>
      <c r="K147" s="238"/>
    </row>
  </sheetData>
  <sheetProtection sheet="1" objects="1" scenarios="1"/>
  <mergeCells count="82">
    <mergeCell ref="A124:E124"/>
    <mergeCell ref="D97:E101"/>
    <mergeCell ref="D112:E114"/>
    <mergeCell ref="B112:B114"/>
    <mergeCell ref="D72:E73"/>
    <mergeCell ref="D83:E86"/>
    <mergeCell ref="A1:B1"/>
    <mergeCell ref="A2:B2"/>
    <mergeCell ref="A3:B3"/>
    <mergeCell ref="B97:B101"/>
    <mergeCell ref="B40:B41"/>
    <mergeCell ref="B52:B53"/>
    <mergeCell ref="B62:B63"/>
    <mergeCell ref="B72:B73"/>
    <mergeCell ref="B83:B86"/>
    <mergeCell ref="A4:B4"/>
    <mergeCell ref="A5:B5"/>
    <mergeCell ref="A127:C127"/>
    <mergeCell ref="F127:H127"/>
    <mergeCell ref="I127:K127"/>
    <mergeCell ref="F128:H128"/>
    <mergeCell ref="I128:K128"/>
    <mergeCell ref="A129:C129"/>
    <mergeCell ref="F129:H129"/>
    <mergeCell ref="I129:K129"/>
    <mergeCell ref="F130:H130"/>
    <mergeCell ref="I130:K130"/>
    <mergeCell ref="A132:C132"/>
    <mergeCell ref="F132:H132"/>
    <mergeCell ref="I132:K132"/>
    <mergeCell ref="F133:H133"/>
    <mergeCell ref="I133:K133"/>
    <mergeCell ref="A134:C134"/>
    <mergeCell ref="F134:H134"/>
    <mergeCell ref="I134:K134"/>
    <mergeCell ref="F135:H135"/>
    <mergeCell ref="I135:K135"/>
    <mergeCell ref="A137:C137"/>
    <mergeCell ref="F137:H137"/>
    <mergeCell ref="I137:K137"/>
    <mergeCell ref="F138:H138"/>
    <mergeCell ref="I138:K138"/>
    <mergeCell ref="A139:C139"/>
    <mergeCell ref="F139:H139"/>
    <mergeCell ref="I139:K139"/>
    <mergeCell ref="A143:C143"/>
    <mergeCell ref="A144:C144"/>
    <mergeCell ref="A140:C140"/>
    <mergeCell ref="F140:H140"/>
    <mergeCell ref="I140:K140"/>
    <mergeCell ref="E2:E3"/>
    <mergeCell ref="E4:E6"/>
    <mergeCell ref="A123:B123"/>
    <mergeCell ref="A142:C142"/>
    <mergeCell ref="A72:A82"/>
    <mergeCell ref="A83:A95"/>
    <mergeCell ref="A8:A15"/>
    <mergeCell ref="A16:A17"/>
    <mergeCell ref="A18:A24"/>
    <mergeCell ref="B18:B23"/>
    <mergeCell ref="A26:A39"/>
    <mergeCell ref="B8:B14"/>
    <mergeCell ref="B26:B30"/>
    <mergeCell ref="D52:E53"/>
    <mergeCell ref="D62:E63"/>
    <mergeCell ref="A6:B6"/>
    <mergeCell ref="A145:C145"/>
    <mergeCell ref="D8:E14"/>
    <mergeCell ref="D16:E16"/>
    <mergeCell ref="D18:E23"/>
    <mergeCell ref="D26:E30"/>
    <mergeCell ref="D40:E41"/>
    <mergeCell ref="A138:C138"/>
    <mergeCell ref="A133:C133"/>
    <mergeCell ref="A128:C128"/>
    <mergeCell ref="A97:A110"/>
    <mergeCell ref="A112:A122"/>
    <mergeCell ref="A40:A50"/>
    <mergeCell ref="A52:A61"/>
    <mergeCell ref="A62:A70"/>
    <mergeCell ref="A130:C130"/>
    <mergeCell ref="A135:C135"/>
  </mergeCells>
  <conditionalFormatting sqref="D7:E7 E15 D125:E1048576 D8 D16 D18 D26 D40 D52 D62 D72 D83 D97 D112 D17:E17 D24:E25 D31:E39 D42:E51 D54:E61 D64:E71 D74:E82 D87:E96 D102:E111 D115:E123">
    <cfRule type="containsText" dxfId="2181" priority="170" operator="containsText" text="onvolledig">
      <formula>NOT(ISERROR(SEARCH("onvolledig",D7)))</formula>
    </cfRule>
    <cfRule type="containsText" dxfId="2180" priority="171" operator="containsText" text="ONVOLDOENDE">
      <formula>NOT(ISERROR(SEARCH("ONVOLDOENDE",D7)))</formula>
    </cfRule>
  </conditionalFormatting>
  <conditionalFormatting sqref="D15">
    <cfRule type="cellIs" dxfId="2179" priority="166" operator="equal">
      <formula>1</formula>
    </cfRule>
    <cfRule type="containsText" dxfId="2178" priority="168" operator="containsText" text="onvolledig">
      <formula>NOT(ISERROR(SEARCH("onvolledig",D15)))</formula>
    </cfRule>
    <cfRule type="containsText" dxfId="2177" priority="169" operator="containsText" text="ONVOLDOENDE">
      <formula>NOT(ISERROR(SEARCH("ONVOLDOENDE",D15)))</formula>
    </cfRule>
  </conditionalFormatting>
  <conditionalFormatting sqref="D15:E15 D17:E17 D24:E24 D31:E31 D42:E42 D54:E54 D64:E64 D74:E74 D87:E87 D102:E102 D115:E115">
    <cfRule type="containsBlanks" dxfId="2176" priority="167">
      <formula>LEN(TRIM(D15))=0</formula>
    </cfRule>
  </conditionalFormatting>
  <conditionalFormatting sqref="E15">
    <cfRule type="cellIs" dxfId="2175" priority="163" operator="equal">
      <formula>1</formula>
    </cfRule>
    <cfRule type="containsText" dxfId="2174" priority="164" operator="containsText" text="onvolledig">
      <formula>NOT(ISERROR(SEARCH("onvolledig",E15)))</formula>
    </cfRule>
    <cfRule type="containsText" dxfId="2173" priority="165" operator="containsText" text="ONVOLDOENDE">
      <formula>NOT(ISERROR(SEARCH("ONVOLDOENDE",E15)))</formula>
    </cfRule>
  </conditionalFormatting>
  <conditionalFormatting sqref="E15">
    <cfRule type="cellIs" dxfId="2172" priority="160" operator="equal">
      <formula>1</formula>
    </cfRule>
    <cfRule type="containsText" dxfId="2171" priority="161" operator="containsText" text="onvolledig">
      <formula>NOT(ISERROR(SEARCH("onvolledig",E15)))</formula>
    </cfRule>
    <cfRule type="containsText" dxfId="2170" priority="162" operator="containsText" text="ONVOLDOENDE">
      <formula>NOT(ISERROR(SEARCH("ONVOLDOENDE",E15)))</formula>
    </cfRule>
  </conditionalFormatting>
  <conditionalFormatting sqref="D17">
    <cfRule type="cellIs" dxfId="2169" priority="157" operator="equal">
      <formula>1</formula>
    </cfRule>
    <cfRule type="containsText" dxfId="2168" priority="158" operator="containsText" text="onvolledig">
      <formula>NOT(ISERROR(SEARCH("onvolledig",D17)))</formula>
    </cfRule>
    <cfRule type="containsText" dxfId="2167" priority="159" operator="containsText" text="ONVOLDOENDE">
      <formula>NOT(ISERROR(SEARCH("ONVOLDOENDE",D17)))</formula>
    </cfRule>
  </conditionalFormatting>
  <conditionalFormatting sqref="E17">
    <cfRule type="cellIs" dxfId="2166" priority="154" operator="equal">
      <formula>1</formula>
    </cfRule>
    <cfRule type="containsText" dxfId="2165" priority="155" operator="containsText" text="onvolledig">
      <formula>NOT(ISERROR(SEARCH("onvolledig",E17)))</formula>
    </cfRule>
    <cfRule type="containsText" dxfId="2164" priority="156" operator="containsText" text="ONVOLDOENDE">
      <formula>NOT(ISERROR(SEARCH("ONVOLDOENDE",E17)))</formula>
    </cfRule>
  </conditionalFormatting>
  <conditionalFormatting sqref="D24:E24">
    <cfRule type="cellIs" dxfId="2163" priority="151" operator="equal">
      <formula>1</formula>
    </cfRule>
    <cfRule type="containsText" dxfId="2162" priority="152" operator="containsText" text="onvolledig">
      <formula>NOT(ISERROR(SEARCH("onvolledig",D24)))</formula>
    </cfRule>
    <cfRule type="containsText" dxfId="2161" priority="153" operator="containsText" text="ONVOLDOENDE">
      <formula>NOT(ISERROR(SEARCH("ONVOLDOENDE",D24)))</formula>
    </cfRule>
  </conditionalFormatting>
  <conditionalFormatting sqref="D31:E31">
    <cfRule type="cellIs" dxfId="2160" priority="148" operator="equal">
      <formula>1</formula>
    </cfRule>
    <cfRule type="containsText" dxfId="2159" priority="149" operator="containsText" text="onvolledig">
      <formula>NOT(ISERROR(SEARCH("onvolledig",D31)))</formula>
    </cfRule>
    <cfRule type="containsText" dxfId="2158" priority="150" operator="containsText" text="ONVOLDOENDE">
      <formula>NOT(ISERROR(SEARCH("ONVOLDOENDE",D31)))</formula>
    </cfRule>
  </conditionalFormatting>
  <conditionalFormatting sqref="D42:E42">
    <cfRule type="cellIs" dxfId="2157" priority="145" operator="equal">
      <formula>1</formula>
    </cfRule>
    <cfRule type="containsText" dxfId="2156" priority="146" operator="containsText" text="onvolledig">
      <formula>NOT(ISERROR(SEARCH("onvolledig",D42)))</formula>
    </cfRule>
    <cfRule type="containsText" dxfId="2155" priority="147" operator="containsText" text="ONVOLDOENDE">
      <formula>NOT(ISERROR(SEARCH("ONVOLDOENDE",D42)))</formula>
    </cfRule>
  </conditionalFormatting>
  <conditionalFormatting sqref="D54:E54">
    <cfRule type="cellIs" dxfId="2154" priority="142" operator="equal">
      <formula>1</formula>
    </cfRule>
    <cfRule type="containsText" dxfId="2153" priority="143" operator="containsText" text="onvolledig">
      <formula>NOT(ISERROR(SEARCH("onvolledig",D54)))</formula>
    </cfRule>
    <cfRule type="containsText" dxfId="2152" priority="144" operator="containsText" text="ONVOLDOENDE">
      <formula>NOT(ISERROR(SEARCH("ONVOLDOENDE",D54)))</formula>
    </cfRule>
  </conditionalFormatting>
  <conditionalFormatting sqref="D64:E64">
    <cfRule type="cellIs" dxfId="2151" priority="139" operator="equal">
      <formula>1</formula>
    </cfRule>
    <cfRule type="containsText" dxfId="2150" priority="140" operator="containsText" text="onvolledig">
      <formula>NOT(ISERROR(SEARCH("onvolledig",D64)))</formula>
    </cfRule>
    <cfRule type="containsText" dxfId="2149" priority="141" operator="containsText" text="ONVOLDOENDE">
      <formula>NOT(ISERROR(SEARCH("ONVOLDOENDE",D64)))</formula>
    </cfRule>
  </conditionalFormatting>
  <conditionalFormatting sqref="D74:E74">
    <cfRule type="cellIs" dxfId="2148" priority="136" operator="equal">
      <formula>1</formula>
    </cfRule>
    <cfRule type="containsText" dxfId="2147" priority="137" operator="containsText" text="onvolledig">
      <formula>NOT(ISERROR(SEARCH("onvolledig",D74)))</formula>
    </cfRule>
    <cfRule type="containsText" dxfId="2146" priority="138" operator="containsText" text="ONVOLDOENDE">
      <formula>NOT(ISERROR(SEARCH("ONVOLDOENDE",D74)))</formula>
    </cfRule>
  </conditionalFormatting>
  <conditionalFormatting sqref="D87:E87">
    <cfRule type="cellIs" dxfId="2145" priority="133" operator="equal">
      <formula>1</formula>
    </cfRule>
    <cfRule type="containsText" dxfId="2144" priority="134" operator="containsText" text="onvolledig">
      <formula>NOT(ISERROR(SEARCH("onvolledig",D87)))</formula>
    </cfRule>
    <cfRule type="containsText" dxfId="2143" priority="135" operator="containsText" text="ONVOLDOENDE">
      <formula>NOT(ISERROR(SEARCH("ONVOLDOENDE",D87)))</formula>
    </cfRule>
  </conditionalFormatting>
  <conditionalFormatting sqref="D102:E102">
    <cfRule type="cellIs" dxfId="2142" priority="130" operator="equal">
      <formula>1</formula>
    </cfRule>
    <cfRule type="containsText" dxfId="2141" priority="131" operator="containsText" text="onvolledig">
      <formula>NOT(ISERROR(SEARCH("onvolledig",D102)))</formula>
    </cfRule>
    <cfRule type="containsText" dxfId="2140" priority="132" operator="containsText" text="ONVOLDOENDE">
      <formula>NOT(ISERROR(SEARCH("ONVOLDOENDE",D102)))</formula>
    </cfRule>
  </conditionalFormatting>
  <conditionalFormatting sqref="D115:E115">
    <cfRule type="cellIs" dxfId="2139" priority="127" operator="equal">
      <formula>1</formula>
    </cfRule>
    <cfRule type="containsText" dxfId="2138" priority="128" operator="containsText" text="onvolledig">
      <formula>NOT(ISERROR(SEARCH("onvolledig",D115)))</formula>
    </cfRule>
    <cfRule type="containsText" dxfId="2137" priority="129" operator="containsText" text="ONVOLDOENDE">
      <formula>NOT(ISERROR(SEARCH("ONVOLDOENDE",D115)))</formula>
    </cfRule>
  </conditionalFormatting>
  <conditionalFormatting sqref="E15">
    <cfRule type="cellIs" dxfId="2136" priority="124" operator="equal">
      <formula>1</formula>
    </cfRule>
    <cfRule type="containsText" dxfId="2135" priority="125" operator="containsText" text="onvolledig">
      <formula>NOT(ISERROR(SEARCH("onvolledig",E15)))</formula>
    </cfRule>
    <cfRule type="containsText" dxfId="2134" priority="126" operator="containsText" text="ONVOLDOENDE">
      <formula>NOT(ISERROR(SEARCH("ONVOLDOENDE",E15)))</formula>
    </cfRule>
  </conditionalFormatting>
  <conditionalFormatting sqref="E15">
    <cfRule type="cellIs" dxfId="2133" priority="121" operator="equal">
      <formula>1</formula>
    </cfRule>
    <cfRule type="containsText" dxfId="2132" priority="122" operator="containsText" text="onvolledig">
      <formula>NOT(ISERROR(SEARCH("onvolledig",E15)))</formula>
    </cfRule>
    <cfRule type="containsText" dxfId="2131" priority="123" operator="containsText" text="ONVOLDOENDE">
      <formula>NOT(ISERROR(SEARCH("ONVOLDOENDE",E15)))</formula>
    </cfRule>
  </conditionalFormatting>
  <conditionalFormatting sqref="D17:E17">
    <cfRule type="cellIs" dxfId="2130" priority="118" operator="equal">
      <formula>1</formula>
    </cfRule>
    <cfRule type="containsText" dxfId="2129" priority="119" operator="containsText" text="onvolledig">
      <formula>NOT(ISERROR(SEARCH("onvolledig",D17)))</formula>
    </cfRule>
    <cfRule type="containsText" dxfId="2128" priority="120" operator="containsText" text="ONVOLDOENDE">
      <formula>NOT(ISERROR(SEARCH("ONVOLDOENDE",D17)))</formula>
    </cfRule>
  </conditionalFormatting>
  <conditionalFormatting sqref="D17:E17">
    <cfRule type="cellIs" dxfId="2127" priority="115" operator="equal">
      <formula>1</formula>
    </cfRule>
    <cfRule type="containsText" dxfId="2126" priority="116" operator="containsText" text="onvolledig">
      <formula>NOT(ISERROR(SEARCH("onvolledig",D17)))</formula>
    </cfRule>
    <cfRule type="containsText" dxfId="2125" priority="117" operator="containsText" text="ONVOLDOENDE">
      <formula>NOT(ISERROR(SEARCH("ONVOLDOENDE",D17)))</formula>
    </cfRule>
  </conditionalFormatting>
  <conditionalFormatting sqref="D17:E17">
    <cfRule type="cellIs" dxfId="2124" priority="112" operator="equal">
      <formula>1</formula>
    </cfRule>
    <cfRule type="containsText" dxfId="2123" priority="113" operator="containsText" text="onvolledig">
      <formula>NOT(ISERROR(SEARCH("onvolledig",D17)))</formula>
    </cfRule>
    <cfRule type="containsText" dxfId="2122" priority="114" operator="containsText" text="ONVOLDOENDE">
      <formula>NOT(ISERROR(SEARCH("ONVOLDOENDE",D17)))</formula>
    </cfRule>
  </conditionalFormatting>
  <conditionalFormatting sqref="D17:E17">
    <cfRule type="cellIs" dxfId="2121" priority="109" operator="equal">
      <formula>1</formula>
    </cfRule>
    <cfRule type="containsText" dxfId="2120" priority="110" operator="containsText" text="onvolledig">
      <formula>NOT(ISERROR(SEARCH("onvolledig",D17)))</formula>
    </cfRule>
    <cfRule type="containsText" dxfId="2119" priority="111" operator="containsText" text="ONVOLDOENDE">
      <formula>NOT(ISERROR(SEARCH("ONVOLDOENDE",D17)))</formula>
    </cfRule>
  </conditionalFormatting>
  <conditionalFormatting sqref="D24:E24">
    <cfRule type="cellIs" dxfId="2118" priority="106" operator="equal">
      <formula>1</formula>
    </cfRule>
    <cfRule type="containsText" dxfId="2117" priority="107" operator="containsText" text="onvolledig">
      <formula>NOT(ISERROR(SEARCH("onvolledig",D24)))</formula>
    </cfRule>
    <cfRule type="containsText" dxfId="2116" priority="108" operator="containsText" text="ONVOLDOENDE">
      <formula>NOT(ISERROR(SEARCH("ONVOLDOENDE",D24)))</formula>
    </cfRule>
  </conditionalFormatting>
  <conditionalFormatting sqref="D24:E24">
    <cfRule type="cellIs" dxfId="2115" priority="103" operator="equal">
      <formula>1</formula>
    </cfRule>
    <cfRule type="containsText" dxfId="2114" priority="104" operator="containsText" text="onvolledig">
      <formula>NOT(ISERROR(SEARCH("onvolledig",D24)))</formula>
    </cfRule>
    <cfRule type="containsText" dxfId="2113" priority="105" operator="containsText" text="ONVOLDOENDE">
      <formula>NOT(ISERROR(SEARCH("ONVOLDOENDE",D24)))</formula>
    </cfRule>
  </conditionalFormatting>
  <conditionalFormatting sqref="D24:E24">
    <cfRule type="cellIs" dxfId="2112" priority="100" operator="equal">
      <formula>1</formula>
    </cfRule>
    <cfRule type="containsText" dxfId="2111" priority="101" operator="containsText" text="onvolledig">
      <formula>NOT(ISERROR(SEARCH("onvolledig",D24)))</formula>
    </cfRule>
    <cfRule type="containsText" dxfId="2110" priority="102" operator="containsText" text="ONVOLDOENDE">
      <formula>NOT(ISERROR(SEARCH("ONVOLDOENDE",D24)))</formula>
    </cfRule>
  </conditionalFormatting>
  <conditionalFormatting sqref="D24:E24">
    <cfRule type="cellIs" dxfId="2109" priority="97" operator="equal">
      <formula>1</formula>
    </cfRule>
    <cfRule type="containsText" dxfId="2108" priority="98" operator="containsText" text="onvolledig">
      <formula>NOT(ISERROR(SEARCH("onvolledig",D24)))</formula>
    </cfRule>
    <cfRule type="containsText" dxfId="2107" priority="99" operator="containsText" text="ONVOLDOENDE">
      <formula>NOT(ISERROR(SEARCH("ONVOLDOENDE",D24)))</formula>
    </cfRule>
  </conditionalFormatting>
  <conditionalFormatting sqref="D31:E31">
    <cfRule type="cellIs" dxfId="2106" priority="94" operator="equal">
      <formula>1</formula>
    </cfRule>
    <cfRule type="containsText" dxfId="2105" priority="95" operator="containsText" text="onvolledig">
      <formula>NOT(ISERROR(SEARCH("onvolledig",D31)))</formula>
    </cfRule>
    <cfRule type="containsText" dxfId="2104" priority="96" operator="containsText" text="ONVOLDOENDE">
      <formula>NOT(ISERROR(SEARCH("ONVOLDOENDE",D31)))</formula>
    </cfRule>
  </conditionalFormatting>
  <conditionalFormatting sqref="D31:E31">
    <cfRule type="cellIs" dxfId="2103" priority="91" operator="equal">
      <formula>1</formula>
    </cfRule>
    <cfRule type="containsText" dxfId="2102" priority="92" operator="containsText" text="onvolledig">
      <formula>NOT(ISERROR(SEARCH("onvolledig",D31)))</formula>
    </cfRule>
    <cfRule type="containsText" dxfId="2101" priority="93" operator="containsText" text="ONVOLDOENDE">
      <formula>NOT(ISERROR(SEARCH("ONVOLDOENDE",D31)))</formula>
    </cfRule>
  </conditionalFormatting>
  <conditionalFormatting sqref="D31:E31">
    <cfRule type="cellIs" dxfId="2100" priority="88" operator="equal">
      <formula>1</formula>
    </cfRule>
    <cfRule type="containsText" dxfId="2099" priority="89" operator="containsText" text="onvolledig">
      <formula>NOT(ISERROR(SEARCH("onvolledig",D31)))</formula>
    </cfRule>
    <cfRule type="containsText" dxfId="2098" priority="90" operator="containsText" text="ONVOLDOENDE">
      <formula>NOT(ISERROR(SEARCH("ONVOLDOENDE",D31)))</formula>
    </cfRule>
  </conditionalFormatting>
  <conditionalFormatting sqref="D31:E31">
    <cfRule type="cellIs" dxfId="2097" priority="85" operator="equal">
      <formula>1</formula>
    </cfRule>
    <cfRule type="containsText" dxfId="2096" priority="86" operator="containsText" text="onvolledig">
      <formula>NOT(ISERROR(SEARCH("onvolledig",D31)))</formula>
    </cfRule>
    <cfRule type="containsText" dxfId="2095" priority="87" operator="containsText" text="ONVOLDOENDE">
      <formula>NOT(ISERROR(SEARCH("ONVOLDOENDE",D31)))</formula>
    </cfRule>
  </conditionalFormatting>
  <conditionalFormatting sqref="D42:E42">
    <cfRule type="cellIs" dxfId="2094" priority="82" operator="equal">
      <formula>1</formula>
    </cfRule>
    <cfRule type="containsText" dxfId="2093" priority="83" operator="containsText" text="onvolledig">
      <formula>NOT(ISERROR(SEARCH("onvolledig",D42)))</formula>
    </cfRule>
    <cfRule type="containsText" dxfId="2092" priority="84" operator="containsText" text="ONVOLDOENDE">
      <formula>NOT(ISERROR(SEARCH("ONVOLDOENDE",D42)))</formula>
    </cfRule>
  </conditionalFormatting>
  <conditionalFormatting sqref="D42:E42">
    <cfRule type="cellIs" dxfId="2091" priority="79" operator="equal">
      <formula>1</formula>
    </cfRule>
    <cfRule type="containsText" dxfId="2090" priority="80" operator="containsText" text="onvolledig">
      <formula>NOT(ISERROR(SEARCH("onvolledig",D42)))</formula>
    </cfRule>
    <cfRule type="containsText" dxfId="2089" priority="81" operator="containsText" text="ONVOLDOENDE">
      <formula>NOT(ISERROR(SEARCH("ONVOLDOENDE",D42)))</formula>
    </cfRule>
  </conditionalFormatting>
  <conditionalFormatting sqref="D42:E42">
    <cfRule type="cellIs" dxfId="2088" priority="76" operator="equal">
      <formula>1</formula>
    </cfRule>
    <cfRule type="containsText" dxfId="2087" priority="77" operator="containsText" text="onvolledig">
      <formula>NOT(ISERROR(SEARCH("onvolledig",D42)))</formula>
    </cfRule>
    <cfRule type="containsText" dxfId="2086" priority="78" operator="containsText" text="ONVOLDOENDE">
      <formula>NOT(ISERROR(SEARCH("ONVOLDOENDE",D42)))</formula>
    </cfRule>
  </conditionalFormatting>
  <conditionalFormatting sqref="D42:E42">
    <cfRule type="cellIs" dxfId="2085" priority="73" operator="equal">
      <formula>1</formula>
    </cfRule>
    <cfRule type="containsText" dxfId="2084" priority="74" operator="containsText" text="onvolledig">
      <formula>NOT(ISERROR(SEARCH("onvolledig",D42)))</formula>
    </cfRule>
    <cfRule type="containsText" dxfId="2083" priority="75" operator="containsText" text="ONVOLDOENDE">
      <formula>NOT(ISERROR(SEARCH("ONVOLDOENDE",D42)))</formula>
    </cfRule>
  </conditionalFormatting>
  <conditionalFormatting sqref="D54:E54">
    <cfRule type="cellIs" dxfId="2082" priority="70" operator="equal">
      <formula>1</formula>
    </cfRule>
    <cfRule type="containsText" dxfId="2081" priority="71" operator="containsText" text="onvolledig">
      <formula>NOT(ISERROR(SEARCH("onvolledig",D54)))</formula>
    </cfRule>
    <cfRule type="containsText" dxfId="2080" priority="72" operator="containsText" text="ONVOLDOENDE">
      <formula>NOT(ISERROR(SEARCH("ONVOLDOENDE",D54)))</formula>
    </cfRule>
  </conditionalFormatting>
  <conditionalFormatting sqref="D54:E54">
    <cfRule type="cellIs" dxfId="2079" priority="67" operator="equal">
      <formula>1</formula>
    </cfRule>
    <cfRule type="containsText" dxfId="2078" priority="68" operator="containsText" text="onvolledig">
      <formula>NOT(ISERROR(SEARCH("onvolledig",D54)))</formula>
    </cfRule>
    <cfRule type="containsText" dxfId="2077" priority="69" operator="containsText" text="ONVOLDOENDE">
      <formula>NOT(ISERROR(SEARCH("ONVOLDOENDE",D54)))</formula>
    </cfRule>
  </conditionalFormatting>
  <conditionalFormatting sqref="D54:E54">
    <cfRule type="cellIs" dxfId="2076" priority="64" operator="equal">
      <formula>1</formula>
    </cfRule>
    <cfRule type="containsText" dxfId="2075" priority="65" operator="containsText" text="onvolledig">
      <formula>NOT(ISERROR(SEARCH("onvolledig",D54)))</formula>
    </cfRule>
    <cfRule type="containsText" dxfId="2074" priority="66" operator="containsText" text="ONVOLDOENDE">
      <formula>NOT(ISERROR(SEARCH("ONVOLDOENDE",D54)))</formula>
    </cfRule>
  </conditionalFormatting>
  <conditionalFormatting sqref="D54:E54">
    <cfRule type="cellIs" dxfId="2073" priority="61" operator="equal">
      <formula>1</formula>
    </cfRule>
    <cfRule type="containsText" dxfId="2072" priority="62" operator="containsText" text="onvolledig">
      <formula>NOT(ISERROR(SEARCH("onvolledig",D54)))</formula>
    </cfRule>
    <cfRule type="containsText" dxfId="2071" priority="63" operator="containsText" text="ONVOLDOENDE">
      <formula>NOT(ISERROR(SEARCH("ONVOLDOENDE",D54)))</formula>
    </cfRule>
  </conditionalFormatting>
  <conditionalFormatting sqref="D64:E64">
    <cfRule type="cellIs" dxfId="2070" priority="58" operator="equal">
      <formula>1</formula>
    </cfRule>
    <cfRule type="containsText" dxfId="2069" priority="59" operator="containsText" text="onvolledig">
      <formula>NOT(ISERROR(SEARCH("onvolledig",D64)))</formula>
    </cfRule>
    <cfRule type="containsText" dxfId="2068" priority="60" operator="containsText" text="ONVOLDOENDE">
      <formula>NOT(ISERROR(SEARCH("ONVOLDOENDE",D64)))</formula>
    </cfRule>
  </conditionalFormatting>
  <conditionalFormatting sqref="D64:E64">
    <cfRule type="cellIs" dxfId="2067" priority="55" operator="equal">
      <formula>1</formula>
    </cfRule>
    <cfRule type="containsText" dxfId="2066" priority="56" operator="containsText" text="onvolledig">
      <formula>NOT(ISERROR(SEARCH("onvolledig",D64)))</formula>
    </cfRule>
    <cfRule type="containsText" dxfId="2065" priority="57" operator="containsText" text="ONVOLDOENDE">
      <formula>NOT(ISERROR(SEARCH("ONVOLDOENDE",D64)))</formula>
    </cfRule>
  </conditionalFormatting>
  <conditionalFormatting sqref="D64:E64">
    <cfRule type="cellIs" dxfId="2064" priority="52" operator="equal">
      <formula>1</formula>
    </cfRule>
    <cfRule type="containsText" dxfId="2063" priority="53" operator="containsText" text="onvolledig">
      <formula>NOT(ISERROR(SEARCH("onvolledig",D64)))</formula>
    </cfRule>
    <cfRule type="containsText" dxfId="2062" priority="54" operator="containsText" text="ONVOLDOENDE">
      <formula>NOT(ISERROR(SEARCH("ONVOLDOENDE",D64)))</formula>
    </cfRule>
  </conditionalFormatting>
  <conditionalFormatting sqref="D64:E64">
    <cfRule type="cellIs" dxfId="2061" priority="49" operator="equal">
      <formula>1</formula>
    </cfRule>
    <cfRule type="containsText" dxfId="2060" priority="50" operator="containsText" text="onvolledig">
      <formula>NOT(ISERROR(SEARCH("onvolledig",D64)))</formula>
    </cfRule>
    <cfRule type="containsText" dxfId="2059" priority="51" operator="containsText" text="ONVOLDOENDE">
      <formula>NOT(ISERROR(SEARCH("ONVOLDOENDE",D64)))</formula>
    </cfRule>
  </conditionalFormatting>
  <conditionalFormatting sqref="D74:E74">
    <cfRule type="cellIs" dxfId="2058" priority="46" operator="equal">
      <formula>1</formula>
    </cfRule>
    <cfRule type="containsText" dxfId="2057" priority="47" operator="containsText" text="onvolledig">
      <formula>NOT(ISERROR(SEARCH("onvolledig",D74)))</formula>
    </cfRule>
    <cfRule type="containsText" dxfId="2056" priority="48" operator="containsText" text="ONVOLDOENDE">
      <formula>NOT(ISERROR(SEARCH("ONVOLDOENDE",D74)))</formula>
    </cfRule>
  </conditionalFormatting>
  <conditionalFormatting sqref="D74:E74">
    <cfRule type="cellIs" dxfId="2055" priority="43" operator="equal">
      <formula>1</formula>
    </cfRule>
    <cfRule type="containsText" dxfId="2054" priority="44" operator="containsText" text="onvolledig">
      <formula>NOT(ISERROR(SEARCH("onvolledig",D74)))</formula>
    </cfRule>
    <cfRule type="containsText" dxfId="2053" priority="45" operator="containsText" text="ONVOLDOENDE">
      <formula>NOT(ISERROR(SEARCH("ONVOLDOENDE",D74)))</formula>
    </cfRule>
  </conditionalFormatting>
  <conditionalFormatting sqref="D74:E74">
    <cfRule type="cellIs" dxfId="2052" priority="40" operator="equal">
      <formula>1</formula>
    </cfRule>
    <cfRule type="containsText" dxfId="2051" priority="41" operator="containsText" text="onvolledig">
      <formula>NOT(ISERROR(SEARCH("onvolledig",D74)))</formula>
    </cfRule>
    <cfRule type="containsText" dxfId="2050" priority="42" operator="containsText" text="ONVOLDOENDE">
      <formula>NOT(ISERROR(SEARCH("ONVOLDOENDE",D74)))</formula>
    </cfRule>
  </conditionalFormatting>
  <conditionalFormatting sqref="D74:E74">
    <cfRule type="cellIs" dxfId="2049" priority="37" operator="equal">
      <formula>1</formula>
    </cfRule>
    <cfRule type="containsText" dxfId="2048" priority="38" operator="containsText" text="onvolledig">
      <formula>NOT(ISERROR(SEARCH("onvolledig",D74)))</formula>
    </cfRule>
    <cfRule type="containsText" dxfId="2047" priority="39" operator="containsText" text="ONVOLDOENDE">
      <formula>NOT(ISERROR(SEARCH("ONVOLDOENDE",D74)))</formula>
    </cfRule>
  </conditionalFormatting>
  <conditionalFormatting sqref="D87:E87">
    <cfRule type="cellIs" dxfId="2046" priority="34" operator="equal">
      <formula>1</formula>
    </cfRule>
    <cfRule type="containsText" dxfId="2045" priority="35" operator="containsText" text="onvolledig">
      <formula>NOT(ISERROR(SEARCH("onvolledig",D87)))</formula>
    </cfRule>
    <cfRule type="containsText" dxfId="2044" priority="36" operator="containsText" text="ONVOLDOENDE">
      <formula>NOT(ISERROR(SEARCH("ONVOLDOENDE",D87)))</formula>
    </cfRule>
  </conditionalFormatting>
  <conditionalFormatting sqref="D87:E87">
    <cfRule type="cellIs" dxfId="2043" priority="31" operator="equal">
      <formula>1</formula>
    </cfRule>
    <cfRule type="containsText" dxfId="2042" priority="32" operator="containsText" text="onvolledig">
      <formula>NOT(ISERROR(SEARCH("onvolledig",D87)))</formula>
    </cfRule>
    <cfRule type="containsText" dxfId="2041" priority="33" operator="containsText" text="ONVOLDOENDE">
      <formula>NOT(ISERROR(SEARCH("ONVOLDOENDE",D87)))</formula>
    </cfRule>
  </conditionalFormatting>
  <conditionalFormatting sqref="D87:E87">
    <cfRule type="cellIs" dxfId="2040" priority="28" operator="equal">
      <formula>1</formula>
    </cfRule>
    <cfRule type="containsText" dxfId="2039" priority="29" operator="containsText" text="onvolledig">
      <formula>NOT(ISERROR(SEARCH("onvolledig",D87)))</formula>
    </cfRule>
    <cfRule type="containsText" dxfId="2038" priority="30" operator="containsText" text="ONVOLDOENDE">
      <formula>NOT(ISERROR(SEARCH("ONVOLDOENDE",D87)))</formula>
    </cfRule>
  </conditionalFormatting>
  <conditionalFormatting sqref="D87:E87">
    <cfRule type="cellIs" dxfId="2037" priority="25" operator="equal">
      <formula>1</formula>
    </cfRule>
    <cfRule type="containsText" dxfId="2036" priority="26" operator="containsText" text="onvolledig">
      <formula>NOT(ISERROR(SEARCH("onvolledig",D87)))</formula>
    </cfRule>
    <cfRule type="containsText" dxfId="2035" priority="27" operator="containsText" text="ONVOLDOENDE">
      <formula>NOT(ISERROR(SEARCH("ONVOLDOENDE",D87)))</formula>
    </cfRule>
  </conditionalFormatting>
  <conditionalFormatting sqref="D102:E102">
    <cfRule type="cellIs" dxfId="2034" priority="22" operator="equal">
      <formula>1</formula>
    </cfRule>
    <cfRule type="containsText" dxfId="2033" priority="23" operator="containsText" text="onvolledig">
      <formula>NOT(ISERROR(SEARCH("onvolledig",D102)))</formula>
    </cfRule>
    <cfRule type="containsText" dxfId="2032" priority="24" operator="containsText" text="ONVOLDOENDE">
      <formula>NOT(ISERROR(SEARCH("ONVOLDOENDE",D102)))</formula>
    </cfRule>
  </conditionalFormatting>
  <conditionalFormatting sqref="D102:E102">
    <cfRule type="cellIs" dxfId="2031" priority="19" operator="equal">
      <formula>1</formula>
    </cfRule>
    <cfRule type="containsText" dxfId="2030" priority="20" operator="containsText" text="onvolledig">
      <formula>NOT(ISERROR(SEARCH("onvolledig",D102)))</formula>
    </cfRule>
    <cfRule type="containsText" dxfId="2029" priority="21" operator="containsText" text="ONVOLDOENDE">
      <formula>NOT(ISERROR(SEARCH("ONVOLDOENDE",D102)))</formula>
    </cfRule>
  </conditionalFormatting>
  <conditionalFormatting sqref="D102:E102">
    <cfRule type="cellIs" dxfId="2028" priority="16" operator="equal">
      <formula>1</formula>
    </cfRule>
    <cfRule type="containsText" dxfId="2027" priority="17" operator="containsText" text="onvolledig">
      <formula>NOT(ISERROR(SEARCH("onvolledig",D102)))</formula>
    </cfRule>
    <cfRule type="containsText" dxfId="2026" priority="18" operator="containsText" text="ONVOLDOENDE">
      <formula>NOT(ISERROR(SEARCH("ONVOLDOENDE",D102)))</formula>
    </cfRule>
  </conditionalFormatting>
  <conditionalFormatting sqref="D102:E102">
    <cfRule type="cellIs" dxfId="2025" priority="13" operator="equal">
      <formula>1</formula>
    </cfRule>
    <cfRule type="containsText" dxfId="2024" priority="14" operator="containsText" text="onvolledig">
      <formula>NOT(ISERROR(SEARCH("onvolledig",D102)))</formula>
    </cfRule>
    <cfRule type="containsText" dxfId="2023" priority="15" operator="containsText" text="ONVOLDOENDE">
      <formula>NOT(ISERROR(SEARCH("ONVOLDOENDE",D102)))</formula>
    </cfRule>
  </conditionalFormatting>
  <conditionalFormatting sqref="D115:E115">
    <cfRule type="cellIs" dxfId="2022" priority="10" operator="equal">
      <formula>1</formula>
    </cfRule>
    <cfRule type="containsText" dxfId="2021" priority="11" operator="containsText" text="onvolledig">
      <formula>NOT(ISERROR(SEARCH("onvolledig",D115)))</formula>
    </cfRule>
    <cfRule type="containsText" dxfId="2020" priority="12" operator="containsText" text="ONVOLDOENDE">
      <formula>NOT(ISERROR(SEARCH("ONVOLDOENDE",D115)))</formula>
    </cfRule>
  </conditionalFormatting>
  <conditionalFormatting sqref="D115:E115">
    <cfRule type="cellIs" dxfId="2019" priority="7" operator="equal">
      <formula>1</formula>
    </cfRule>
    <cfRule type="containsText" dxfId="2018" priority="8" operator="containsText" text="onvolledig">
      <formula>NOT(ISERROR(SEARCH("onvolledig",D115)))</formula>
    </cfRule>
    <cfRule type="containsText" dxfId="2017" priority="9" operator="containsText" text="ONVOLDOENDE">
      <formula>NOT(ISERROR(SEARCH("ONVOLDOENDE",D115)))</formula>
    </cfRule>
  </conditionalFormatting>
  <conditionalFormatting sqref="D115:E115">
    <cfRule type="cellIs" dxfId="2016" priority="4" operator="equal">
      <formula>1</formula>
    </cfRule>
    <cfRule type="containsText" dxfId="2015" priority="5" operator="containsText" text="onvolledig">
      <formula>NOT(ISERROR(SEARCH("onvolledig",D115)))</formula>
    </cfRule>
    <cfRule type="containsText" dxfId="2014" priority="6" operator="containsText" text="ONVOLDOENDE">
      <formula>NOT(ISERROR(SEARCH("ONVOLDOENDE",D115)))</formula>
    </cfRule>
  </conditionalFormatting>
  <conditionalFormatting sqref="D115:E115">
    <cfRule type="cellIs" dxfId="2013" priority="1" operator="equal">
      <formula>1</formula>
    </cfRule>
    <cfRule type="containsText" dxfId="2012" priority="2" operator="containsText" text="onvolledig">
      <formula>NOT(ISERROR(SEARCH("onvolledig",D115)))</formula>
    </cfRule>
    <cfRule type="containsText" dxfId="2011" priority="3" operator="containsText" text="ONVOLDOENDE">
      <formula>NOT(ISERROR(SEARCH("ONVOLDOENDE",D115)))</formula>
    </cfRule>
  </conditionalFormatting>
  <dataValidations count="2">
    <dataValidation type="decimal" allowBlank="1" showInputMessage="1" showErrorMessage="1" sqref="F81:K81 F97:K101 F75:K77 F62:K63 F79:K79 F94:K94 F88:K89 F35:K35 F72:K73 F32:K33 F37:K38 F18:K23 F49:K49 F43:K44 F47:K47 F26:K30 F91:K92 F69:K69 F16:K16 F8:K14 F67:K67 F58:K58 F55:K56 F40:K41 F60:K60 F65:K65 F109:K109 F52:K53 F106:K107 F84:K86 F103:K104" xr:uid="{00000000-0002-0000-0200-000000000000}">
      <formula1>1</formula1>
      <formula2>10</formula2>
    </dataValidation>
    <dataValidation type="whole" allowBlank="1" showInputMessage="1" showErrorMessage="1" sqref="D1 D128:E1048576 D15:E15 D17:E17 D24:E25 D31:E39 D42:E51 D54:E61 D64:E71 D74:E82 D87:E96 D102:E111 D115:E122" xr:uid="{00000000-0002-0000-0200-000001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6"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N147"/>
  <sheetViews>
    <sheetView zoomScale="90" zoomScaleNormal="90" workbookViewId="0">
      <pane xSplit="3" ySplit="8" topLeftCell="D9" activePane="bottomRight" state="frozen"/>
      <selection activeCell="C1" sqref="C1"/>
      <selection pane="topRight" activeCell="C1" sqref="C1"/>
      <selection pane="bottomLeft" activeCell="C1" sqref="C1"/>
      <selection pane="bottomRight" activeCell="D113" sqref="D113:E115"/>
    </sheetView>
  </sheetViews>
  <sheetFormatPr defaultRowHeight="12.75" x14ac:dyDescent="0.2"/>
  <cols>
    <col min="1" max="1" width="23.7109375" style="2" customWidth="1"/>
    <col min="2" max="2" width="8" style="12" customWidth="1"/>
    <col min="3" max="3" width="56.42578125" style="13" customWidth="1"/>
    <col min="4" max="4" width="50.7109375" style="25" customWidth="1"/>
    <col min="5" max="5" width="50.7109375" style="34" customWidth="1"/>
    <col min="6" max="9" width="7" style="14" hidden="1" customWidth="1"/>
    <col min="10" max="10" width="8.42578125" style="14" hidden="1" customWidth="1"/>
    <col min="11" max="11" width="6.28515625" style="14" hidden="1" customWidth="1"/>
    <col min="12" max="12" width="67.42578125" style="2" hidden="1" customWidth="1"/>
    <col min="13" max="16384" width="9.140625" style="2"/>
  </cols>
  <sheetData>
    <row r="1" spans="1:12" ht="24" customHeight="1" x14ac:dyDescent="0.25">
      <c r="A1" s="422" t="str">
        <f>'SVS COMPLEET'!A1:B1</f>
        <v>Naam student:</v>
      </c>
      <c r="B1" s="422"/>
      <c r="C1" s="299">
        <f>'SVS COMPLEET'!C1</f>
        <v>0</v>
      </c>
      <c r="D1" s="266" t="s">
        <v>111</v>
      </c>
      <c r="E1" s="266" t="s">
        <v>139</v>
      </c>
    </row>
    <row r="2" spans="1:12" ht="24" customHeight="1" x14ac:dyDescent="0.25">
      <c r="A2" s="423" t="str">
        <f>'SVS COMPLEET'!A2:B2</f>
        <v>Studentnummer:</v>
      </c>
      <c r="B2" s="423"/>
      <c r="C2" s="299">
        <f>'SVS COMPLEET'!C2</f>
        <v>0</v>
      </c>
      <c r="D2" s="266" t="s">
        <v>112</v>
      </c>
      <c r="E2" s="382" t="s">
        <v>144</v>
      </c>
    </row>
    <row r="3" spans="1:12" ht="24" customHeight="1" x14ac:dyDescent="0.25">
      <c r="A3" s="423" t="str">
        <f>'SVS COMPLEET'!A3:B3</f>
        <v xml:space="preserve">Email student </v>
      </c>
      <c r="B3" s="423"/>
      <c r="C3" s="299">
        <f>'SVS COMPLEET'!C3</f>
        <v>0</v>
      </c>
      <c r="D3" s="266" t="s">
        <v>136</v>
      </c>
      <c r="E3" s="382"/>
    </row>
    <row r="4" spans="1:12" s="28" customFormat="1" ht="24" customHeight="1" x14ac:dyDescent="0.25">
      <c r="A4" s="423" t="s">
        <v>80</v>
      </c>
      <c r="B4" s="423"/>
      <c r="C4" s="300"/>
      <c r="D4" s="266" t="s">
        <v>137</v>
      </c>
      <c r="E4" s="383" t="s">
        <v>162</v>
      </c>
      <c r="F4" s="36"/>
      <c r="G4" s="36"/>
      <c r="H4" s="36"/>
      <c r="I4" s="36"/>
      <c r="J4" s="36"/>
      <c r="K4" s="36"/>
    </row>
    <row r="5" spans="1:12" s="28" customFormat="1" ht="24" customHeight="1" x14ac:dyDescent="0.25">
      <c r="A5" s="423" t="s">
        <v>81</v>
      </c>
      <c r="B5" s="423"/>
      <c r="C5" s="300"/>
      <c r="D5" s="266" t="s">
        <v>138</v>
      </c>
      <c r="E5" s="383"/>
    </row>
    <row r="6" spans="1:12" s="28" customFormat="1" ht="28.5" customHeight="1" x14ac:dyDescent="0.25">
      <c r="A6" s="423" t="s">
        <v>76</v>
      </c>
      <c r="B6" s="423"/>
      <c r="C6" s="300"/>
      <c r="D6" s="266" t="s">
        <v>135</v>
      </c>
      <c r="E6" s="383"/>
      <c r="F6" s="27" t="s">
        <v>0</v>
      </c>
      <c r="G6" s="27" t="s">
        <v>1</v>
      </c>
      <c r="H6" s="27" t="s">
        <v>1</v>
      </c>
      <c r="I6" s="27" t="s">
        <v>2</v>
      </c>
      <c r="J6" s="27" t="s">
        <v>2</v>
      </c>
      <c r="K6" s="27" t="s">
        <v>3</v>
      </c>
    </row>
    <row r="7" spans="1:12" s="28" customFormat="1" ht="24" customHeight="1" x14ac:dyDescent="0.25">
      <c r="A7" s="423" t="s">
        <v>110</v>
      </c>
      <c r="B7" s="423"/>
      <c r="C7" s="29"/>
      <c r="D7" s="26"/>
      <c r="E7" s="33"/>
      <c r="F7" s="27"/>
      <c r="G7" s="27"/>
      <c r="H7" s="27"/>
      <c r="I7" s="27"/>
      <c r="J7" s="27"/>
      <c r="K7" s="27"/>
    </row>
    <row r="8" spans="1:12" s="73" customFormat="1" ht="75.75" thickBot="1" x14ac:dyDescent="0.3">
      <c r="A8" s="271" t="s">
        <v>4</v>
      </c>
      <c r="B8" s="272" t="s">
        <v>5</v>
      </c>
      <c r="C8" s="118" t="s">
        <v>6</v>
      </c>
      <c r="D8" s="304" t="s">
        <v>158</v>
      </c>
      <c r="E8" s="304" t="s">
        <v>159</v>
      </c>
      <c r="F8" s="115" t="s">
        <v>7</v>
      </c>
      <c r="G8" s="115" t="s">
        <v>8</v>
      </c>
      <c r="H8" s="115" t="s">
        <v>117</v>
      </c>
      <c r="I8" s="115" t="s">
        <v>10</v>
      </c>
      <c r="J8" s="115" t="s">
        <v>11</v>
      </c>
      <c r="K8" s="116" t="s">
        <v>12</v>
      </c>
      <c r="L8" s="117" t="s">
        <v>78</v>
      </c>
    </row>
    <row r="9" spans="1:12" s="74" customFormat="1" ht="24.95" customHeight="1" x14ac:dyDescent="0.25">
      <c r="A9" s="405" t="s">
        <v>13</v>
      </c>
      <c r="B9" s="413" t="s">
        <v>14</v>
      </c>
      <c r="C9" s="16" t="s">
        <v>83</v>
      </c>
      <c r="D9" s="416"/>
      <c r="E9" s="417"/>
      <c r="F9" s="75"/>
      <c r="G9" s="75"/>
      <c r="H9" s="75"/>
      <c r="I9" s="75"/>
      <c r="J9" s="75"/>
      <c r="K9" s="75"/>
      <c r="L9" s="76"/>
    </row>
    <row r="10" spans="1:12" s="74" customFormat="1" ht="24.95" customHeight="1" x14ac:dyDescent="0.25">
      <c r="A10" s="405"/>
      <c r="B10" s="414"/>
      <c r="C10" s="3" t="s">
        <v>15</v>
      </c>
      <c r="D10" s="416"/>
      <c r="E10" s="417"/>
      <c r="F10" s="75"/>
      <c r="G10" s="75"/>
      <c r="H10" s="75"/>
      <c r="I10" s="75"/>
      <c r="J10" s="75"/>
      <c r="K10" s="75"/>
      <c r="L10" s="77"/>
    </row>
    <row r="11" spans="1:12" s="74" customFormat="1" ht="24.95" customHeight="1" x14ac:dyDescent="0.25">
      <c r="A11" s="405"/>
      <c r="B11" s="414"/>
      <c r="C11" s="3" t="s">
        <v>16</v>
      </c>
      <c r="D11" s="416"/>
      <c r="E11" s="417"/>
      <c r="F11" s="75"/>
      <c r="G11" s="75"/>
      <c r="H11" s="75"/>
      <c r="I11" s="75"/>
      <c r="J11" s="75"/>
      <c r="K11" s="75"/>
      <c r="L11" s="77"/>
    </row>
    <row r="12" spans="1:12" s="74" customFormat="1" ht="24.95" customHeight="1" x14ac:dyDescent="0.25">
      <c r="A12" s="405"/>
      <c r="B12" s="414"/>
      <c r="C12" s="3" t="s">
        <v>17</v>
      </c>
      <c r="D12" s="416"/>
      <c r="E12" s="417"/>
      <c r="F12" s="75"/>
      <c r="G12" s="75"/>
      <c r="H12" s="75"/>
      <c r="I12" s="75"/>
      <c r="J12" s="75"/>
      <c r="K12" s="75"/>
      <c r="L12" s="77"/>
    </row>
    <row r="13" spans="1:12" s="74" customFormat="1" ht="24.95" customHeight="1" x14ac:dyDescent="0.25">
      <c r="A13" s="405"/>
      <c r="B13" s="414"/>
      <c r="C13" s="3" t="s">
        <v>18</v>
      </c>
      <c r="D13" s="416"/>
      <c r="E13" s="417"/>
      <c r="F13" s="75"/>
      <c r="G13" s="75"/>
      <c r="H13" s="75"/>
      <c r="I13" s="75"/>
      <c r="J13" s="75"/>
      <c r="K13" s="75"/>
      <c r="L13" s="77"/>
    </row>
    <row r="14" spans="1:12" s="74" customFormat="1" ht="24.95" customHeight="1" x14ac:dyDescent="0.25">
      <c r="A14" s="405"/>
      <c r="B14" s="414"/>
      <c r="C14" s="3" t="s">
        <v>19</v>
      </c>
      <c r="D14" s="416"/>
      <c r="E14" s="417"/>
      <c r="F14" s="78"/>
      <c r="G14" s="78"/>
      <c r="H14" s="78"/>
      <c r="I14" s="78"/>
      <c r="J14" s="78"/>
      <c r="K14" s="78"/>
      <c r="L14" s="77"/>
    </row>
    <row r="15" spans="1:12" s="74" customFormat="1" ht="24.95" customHeight="1" x14ac:dyDescent="0.25">
      <c r="A15" s="405"/>
      <c r="B15" s="415"/>
      <c r="C15" s="3" t="s">
        <v>20</v>
      </c>
      <c r="D15" s="400"/>
      <c r="E15" s="401"/>
      <c r="F15" s="78"/>
      <c r="G15" s="78"/>
      <c r="H15" s="78"/>
      <c r="I15" s="78"/>
      <c r="J15" s="78"/>
      <c r="K15" s="78"/>
      <c r="L15" s="77"/>
    </row>
    <row r="16" spans="1:12" s="74" customFormat="1" ht="24.95" customHeight="1" thickBot="1" x14ac:dyDescent="0.3">
      <c r="A16" s="406"/>
      <c r="B16" s="37" t="s">
        <v>21</v>
      </c>
      <c r="C16" s="205" t="s">
        <v>149</v>
      </c>
      <c r="D16" s="307"/>
      <c r="E16" s="307"/>
      <c r="F16" s="80" t="e">
        <f t="shared" ref="F16:K16" si="0">AVERAGE(F9:F15)</f>
        <v>#DIV/0!</v>
      </c>
      <c r="G16" s="80" t="e">
        <f t="shared" si="0"/>
        <v>#DIV/0!</v>
      </c>
      <c r="H16" s="80" t="e">
        <f t="shared" si="0"/>
        <v>#DIV/0!</v>
      </c>
      <c r="I16" s="80" t="e">
        <f t="shared" si="0"/>
        <v>#DIV/0!</v>
      </c>
      <c r="J16" s="80" t="e">
        <f t="shared" si="0"/>
        <v>#DIV/0!</v>
      </c>
      <c r="K16" s="80" t="e">
        <f t="shared" si="0"/>
        <v>#DIV/0!</v>
      </c>
      <c r="L16" s="121"/>
    </row>
    <row r="17" spans="1:14" s="74" customFormat="1" ht="40.5" customHeight="1" x14ac:dyDescent="0.25">
      <c r="A17" s="407" t="s">
        <v>124</v>
      </c>
      <c r="B17" s="38" t="s">
        <v>14</v>
      </c>
      <c r="C17" s="4" t="s">
        <v>146</v>
      </c>
      <c r="D17" s="396"/>
      <c r="E17" s="397"/>
      <c r="F17" s="81"/>
      <c r="G17" s="81"/>
      <c r="H17" s="81"/>
      <c r="I17" s="81"/>
      <c r="J17" s="81"/>
      <c r="K17" s="81"/>
      <c r="L17" s="82"/>
      <c r="N17" s="83"/>
    </row>
    <row r="18" spans="1:14" s="74" customFormat="1" ht="24.95" customHeight="1" thickBot="1" x14ac:dyDescent="0.3">
      <c r="A18" s="406"/>
      <c r="B18" s="37" t="s">
        <v>21</v>
      </c>
      <c r="C18" s="205" t="s">
        <v>149</v>
      </c>
      <c r="D18" s="307"/>
      <c r="E18" s="307"/>
      <c r="F18" s="80" t="e">
        <f t="shared" ref="F18:K18" si="1">AVERAGE(F17)</f>
        <v>#DIV/0!</v>
      </c>
      <c r="G18" s="80" t="e">
        <f t="shared" si="1"/>
        <v>#DIV/0!</v>
      </c>
      <c r="H18" s="80" t="e">
        <f t="shared" si="1"/>
        <v>#DIV/0!</v>
      </c>
      <c r="I18" s="80" t="e">
        <f t="shared" si="1"/>
        <v>#DIV/0!</v>
      </c>
      <c r="J18" s="80" t="e">
        <f t="shared" si="1"/>
        <v>#DIV/0!</v>
      </c>
      <c r="K18" s="80" t="e">
        <f t="shared" si="1"/>
        <v>#DIV/0!</v>
      </c>
      <c r="L18" s="121"/>
    </row>
    <row r="19" spans="1:14" s="74" customFormat="1" ht="24.95" customHeight="1" x14ac:dyDescent="0.25">
      <c r="A19" s="407" t="s">
        <v>125</v>
      </c>
      <c r="B19" s="424" t="s">
        <v>14</v>
      </c>
      <c r="C19" s="16" t="s">
        <v>102</v>
      </c>
      <c r="D19" s="398"/>
      <c r="E19" s="399"/>
      <c r="F19" s="75"/>
      <c r="G19" s="75"/>
      <c r="H19" s="75"/>
      <c r="I19" s="75"/>
      <c r="J19" s="75"/>
      <c r="K19" s="75"/>
      <c r="L19" s="84"/>
    </row>
    <row r="20" spans="1:14" s="74" customFormat="1" ht="24.95" customHeight="1" x14ac:dyDescent="0.25">
      <c r="A20" s="405"/>
      <c r="B20" s="424"/>
      <c r="C20" s="9" t="s">
        <v>84</v>
      </c>
      <c r="D20" s="416"/>
      <c r="E20" s="417"/>
      <c r="F20" s="75"/>
      <c r="G20" s="75"/>
      <c r="H20" s="75"/>
      <c r="I20" s="75"/>
      <c r="J20" s="75"/>
      <c r="K20" s="75"/>
      <c r="L20" s="77"/>
    </row>
    <row r="21" spans="1:14" s="74" customFormat="1" ht="24.95" customHeight="1" x14ac:dyDescent="0.25">
      <c r="A21" s="405"/>
      <c r="B21" s="424"/>
      <c r="C21" s="9" t="s">
        <v>85</v>
      </c>
      <c r="D21" s="416"/>
      <c r="E21" s="417"/>
      <c r="F21" s="75"/>
      <c r="G21" s="75"/>
      <c r="H21" s="75"/>
      <c r="I21" s="75"/>
      <c r="J21" s="75"/>
      <c r="K21" s="75"/>
      <c r="L21" s="77"/>
    </row>
    <row r="22" spans="1:14" s="74" customFormat="1" ht="24.95" customHeight="1" x14ac:dyDescent="0.25">
      <c r="A22" s="405"/>
      <c r="B22" s="424"/>
      <c r="C22" s="9" t="s">
        <v>86</v>
      </c>
      <c r="D22" s="416"/>
      <c r="E22" s="417"/>
      <c r="F22" s="75"/>
      <c r="G22" s="75"/>
      <c r="H22" s="75"/>
      <c r="I22" s="75"/>
      <c r="J22" s="75"/>
      <c r="K22" s="75"/>
      <c r="L22" s="77"/>
    </row>
    <row r="23" spans="1:14" s="74" customFormat="1" ht="24.95" customHeight="1" x14ac:dyDescent="0.25">
      <c r="A23" s="405"/>
      <c r="B23" s="424"/>
      <c r="C23" s="9" t="s">
        <v>88</v>
      </c>
      <c r="D23" s="416"/>
      <c r="E23" s="417"/>
      <c r="F23" s="75"/>
      <c r="G23" s="75"/>
      <c r="H23" s="75"/>
      <c r="I23" s="75"/>
      <c r="J23" s="75"/>
      <c r="K23" s="75"/>
      <c r="L23" s="77"/>
    </row>
    <row r="24" spans="1:14" s="74" customFormat="1" ht="24.95" customHeight="1" x14ac:dyDescent="0.25">
      <c r="A24" s="405"/>
      <c r="B24" s="424"/>
      <c r="C24" s="45" t="s">
        <v>87</v>
      </c>
      <c r="D24" s="400"/>
      <c r="E24" s="401"/>
      <c r="F24" s="85"/>
      <c r="G24" s="85"/>
      <c r="H24" s="85"/>
      <c r="I24" s="85"/>
      <c r="J24" s="85"/>
      <c r="K24" s="85"/>
      <c r="L24" s="86"/>
    </row>
    <row r="25" spans="1:14" s="87" customFormat="1" ht="24.95" customHeight="1" thickBot="1" x14ac:dyDescent="0.3">
      <c r="A25" s="406"/>
      <c r="B25" s="37" t="s">
        <v>21</v>
      </c>
      <c r="C25" s="5" t="s">
        <v>149</v>
      </c>
      <c r="D25" s="307"/>
      <c r="E25" s="307"/>
      <c r="F25" s="80" t="e">
        <f t="shared" ref="F25:K25" si="2">AVERAGE(F19:F24)</f>
        <v>#DIV/0!</v>
      </c>
      <c r="G25" s="80" t="e">
        <f t="shared" si="2"/>
        <v>#DIV/0!</v>
      </c>
      <c r="H25" s="80" t="e">
        <f t="shared" si="2"/>
        <v>#DIV/0!</v>
      </c>
      <c r="I25" s="80" t="e">
        <f t="shared" si="2"/>
        <v>#DIV/0!</v>
      </c>
      <c r="J25" s="80" t="e">
        <f t="shared" si="2"/>
        <v>#DIV/0!</v>
      </c>
      <c r="K25" s="80" t="e">
        <f t="shared" si="2"/>
        <v>#DIV/0!</v>
      </c>
      <c r="L25" s="122"/>
    </row>
    <row r="26" spans="1:14" s="74" customFormat="1" ht="24.95" hidden="1" customHeight="1" thickBot="1" x14ac:dyDescent="0.3">
      <c r="A26" s="88" t="s">
        <v>4</v>
      </c>
      <c r="B26" s="46" t="s">
        <v>5</v>
      </c>
      <c r="C26" s="47" t="s">
        <v>6</v>
      </c>
      <c r="D26" s="309"/>
      <c r="E26" s="309"/>
      <c r="F26" s="89" t="s">
        <v>9</v>
      </c>
      <c r="G26" s="89" t="s">
        <v>117</v>
      </c>
      <c r="H26" s="89" t="s">
        <v>119</v>
      </c>
      <c r="I26" s="89" t="s">
        <v>118</v>
      </c>
      <c r="J26" s="89" t="s">
        <v>11</v>
      </c>
      <c r="K26" s="90" t="s">
        <v>12</v>
      </c>
      <c r="L26" s="123" t="s">
        <v>79</v>
      </c>
    </row>
    <row r="27" spans="1:14" s="74" customFormat="1" ht="24.95" customHeight="1" x14ac:dyDescent="0.25">
      <c r="A27" s="407" t="s">
        <v>126</v>
      </c>
      <c r="B27" s="413" t="s">
        <v>23</v>
      </c>
      <c r="C27" s="48" t="s">
        <v>103</v>
      </c>
      <c r="D27" s="398"/>
      <c r="E27" s="399"/>
      <c r="F27" s="91"/>
      <c r="G27" s="91"/>
      <c r="H27" s="91"/>
      <c r="I27" s="91"/>
      <c r="J27" s="91"/>
      <c r="K27" s="91"/>
      <c r="L27" s="92"/>
    </row>
    <row r="28" spans="1:14" s="74" customFormat="1" ht="24.95" customHeight="1" x14ac:dyDescent="0.25">
      <c r="A28" s="405"/>
      <c r="B28" s="414"/>
      <c r="C28" s="9" t="s">
        <v>104</v>
      </c>
      <c r="D28" s="416"/>
      <c r="E28" s="417"/>
      <c r="F28" s="75"/>
      <c r="G28" s="75"/>
      <c r="H28" s="75"/>
      <c r="I28" s="75"/>
      <c r="J28" s="75"/>
      <c r="K28" s="75"/>
      <c r="L28" s="77"/>
    </row>
    <row r="29" spans="1:14" s="74" customFormat="1" ht="24.95" customHeight="1" x14ac:dyDescent="0.25">
      <c r="A29" s="405"/>
      <c r="B29" s="414"/>
      <c r="C29" s="9" t="s">
        <v>24</v>
      </c>
      <c r="D29" s="416"/>
      <c r="E29" s="417"/>
      <c r="F29" s="75"/>
      <c r="G29" s="75"/>
      <c r="H29" s="75"/>
      <c r="I29" s="75"/>
      <c r="J29" s="75"/>
      <c r="K29" s="75"/>
      <c r="L29" s="77"/>
    </row>
    <row r="30" spans="1:14" s="74" customFormat="1" ht="24.95" customHeight="1" x14ac:dyDescent="0.25">
      <c r="A30" s="405"/>
      <c r="B30" s="414"/>
      <c r="C30" s="9" t="s">
        <v>25</v>
      </c>
      <c r="D30" s="416"/>
      <c r="E30" s="417"/>
      <c r="F30" s="75"/>
      <c r="G30" s="75"/>
      <c r="H30" s="75"/>
      <c r="I30" s="75"/>
      <c r="J30" s="75"/>
      <c r="K30" s="75"/>
      <c r="L30" s="77"/>
    </row>
    <row r="31" spans="1:14" s="74" customFormat="1" ht="24.95" customHeight="1" x14ac:dyDescent="0.25">
      <c r="A31" s="405"/>
      <c r="B31" s="415"/>
      <c r="C31" s="9" t="s">
        <v>26</v>
      </c>
      <c r="D31" s="400"/>
      <c r="E31" s="401"/>
      <c r="F31" s="75"/>
      <c r="G31" s="75"/>
      <c r="H31" s="75"/>
      <c r="I31" s="75"/>
      <c r="J31" s="75"/>
      <c r="K31" s="75"/>
      <c r="L31" s="77"/>
    </row>
    <row r="32" spans="1:14" s="74" customFormat="1" ht="24.95" customHeight="1" thickBot="1" x14ac:dyDescent="0.3">
      <c r="A32" s="405"/>
      <c r="B32" s="37" t="s">
        <v>21</v>
      </c>
      <c r="C32" s="5" t="s">
        <v>149</v>
      </c>
      <c r="D32" s="307"/>
      <c r="E32" s="307"/>
      <c r="F32" s="80" t="e">
        <f t="shared" ref="F32:K32" si="3">AVERAGE(F27:F31)</f>
        <v>#DIV/0!</v>
      </c>
      <c r="G32" s="80" t="e">
        <f t="shared" si="3"/>
        <v>#DIV/0!</v>
      </c>
      <c r="H32" s="80" t="e">
        <f t="shared" si="3"/>
        <v>#DIV/0!</v>
      </c>
      <c r="I32" s="80" t="e">
        <f t="shared" si="3"/>
        <v>#DIV/0!</v>
      </c>
      <c r="J32" s="80" t="e">
        <f t="shared" si="3"/>
        <v>#DIV/0!</v>
      </c>
      <c r="K32" s="80" t="e">
        <f t="shared" si="3"/>
        <v>#DIV/0!</v>
      </c>
      <c r="L32" s="121"/>
    </row>
    <row r="33" spans="1:12" s="74" customFormat="1" ht="24.95" customHeight="1" x14ac:dyDescent="0.25">
      <c r="A33" s="405"/>
      <c r="B33" s="413" t="s">
        <v>1</v>
      </c>
      <c r="C33" s="9" t="s">
        <v>27</v>
      </c>
      <c r="D33" s="398"/>
      <c r="E33" s="399"/>
      <c r="F33" s="93"/>
      <c r="G33" s="94"/>
      <c r="H33" s="94"/>
      <c r="I33" s="94"/>
      <c r="J33" s="94"/>
      <c r="K33" s="94"/>
      <c r="L33" s="84"/>
    </row>
    <row r="34" spans="1:12" s="74" customFormat="1" ht="24.95" customHeight="1" x14ac:dyDescent="0.25">
      <c r="A34" s="405"/>
      <c r="B34" s="415"/>
      <c r="C34" s="9" t="s">
        <v>28</v>
      </c>
      <c r="D34" s="400"/>
      <c r="E34" s="401"/>
      <c r="F34" s="93"/>
      <c r="G34" s="94"/>
      <c r="H34" s="94"/>
      <c r="I34" s="94"/>
      <c r="J34" s="94"/>
      <c r="K34" s="94"/>
      <c r="L34" s="77"/>
    </row>
    <row r="35" spans="1:12" s="74" customFormat="1" ht="24.95" customHeight="1" thickBot="1" x14ac:dyDescent="0.3">
      <c r="A35" s="405"/>
      <c r="B35" s="37" t="s">
        <v>21</v>
      </c>
      <c r="C35" s="5" t="s">
        <v>149</v>
      </c>
      <c r="D35" s="307"/>
      <c r="E35" s="307"/>
      <c r="F35" s="95"/>
      <c r="G35" s="80" t="e">
        <f>AVERAGE(G33:G34)</f>
        <v>#DIV/0!</v>
      </c>
      <c r="H35" s="80" t="e">
        <f>AVERAGE(H33:H34)</f>
        <v>#DIV/0!</v>
      </c>
      <c r="I35" s="80" t="e">
        <f>AVERAGE(I33:I34)</f>
        <v>#DIV/0!</v>
      </c>
      <c r="J35" s="80" t="e">
        <f>AVERAGE(J33:J34)</f>
        <v>#DIV/0!</v>
      </c>
      <c r="K35" s="80" t="e">
        <f>AVERAGE(K33:K34)</f>
        <v>#DIV/0!</v>
      </c>
      <c r="L35" s="121"/>
    </row>
    <row r="36" spans="1:12" s="74" customFormat="1" ht="24.95" hidden="1" customHeight="1" x14ac:dyDescent="0.25">
      <c r="A36" s="405"/>
      <c r="B36" s="39" t="s">
        <v>2</v>
      </c>
      <c r="C36" s="9" t="s">
        <v>30</v>
      </c>
      <c r="D36" s="310"/>
      <c r="E36" s="310"/>
      <c r="F36" s="93"/>
      <c r="G36" s="93"/>
      <c r="H36" s="93"/>
      <c r="I36" s="94"/>
      <c r="J36" s="94"/>
      <c r="K36" s="94"/>
      <c r="L36" s="84"/>
    </row>
    <row r="37" spans="1:12" s="74" customFormat="1" ht="24.95" hidden="1" customHeight="1" thickBot="1" x14ac:dyDescent="0.3">
      <c r="A37" s="405"/>
      <c r="B37" s="40" t="s">
        <v>21</v>
      </c>
      <c r="C37" s="6" t="s">
        <v>31</v>
      </c>
      <c r="D37" s="311"/>
      <c r="E37" s="311"/>
      <c r="F37" s="95"/>
      <c r="G37" s="95"/>
      <c r="H37" s="95"/>
      <c r="I37" s="80" t="e">
        <f>AVERAGE(I36:I36)</f>
        <v>#DIV/0!</v>
      </c>
      <c r="J37" s="80" t="e">
        <f>AVERAGE(J36:J36)</f>
        <v>#DIV/0!</v>
      </c>
      <c r="K37" s="80" t="e">
        <f>AVERAGE(K36:K36)</f>
        <v>#DIV/0!</v>
      </c>
      <c r="L37" s="121"/>
    </row>
    <row r="38" spans="1:12" s="74" customFormat="1" ht="24.95" hidden="1" customHeight="1" x14ac:dyDescent="0.25">
      <c r="A38" s="405"/>
      <c r="B38" s="39" t="s">
        <v>3</v>
      </c>
      <c r="C38" s="9" t="s">
        <v>32</v>
      </c>
      <c r="D38" s="310"/>
      <c r="E38" s="310"/>
      <c r="F38" s="93"/>
      <c r="G38" s="93"/>
      <c r="H38" s="93"/>
      <c r="I38" s="93"/>
      <c r="J38" s="93"/>
      <c r="K38" s="94"/>
      <c r="L38" s="84"/>
    </row>
    <row r="39" spans="1:12" s="74" customFormat="1" ht="24.95" hidden="1" customHeight="1" x14ac:dyDescent="0.25">
      <c r="A39" s="405"/>
      <c r="B39" s="41" t="s">
        <v>3</v>
      </c>
      <c r="C39" s="45" t="s">
        <v>33</v>
      </c>
      <c r="D39" s="312"/>
      <c r="E39" s="312"/>
      <c r="F39" s="96"/>
      <c r="G39" s="96"/>
      <c r="H39" s="96"/>
      <c r="I39" s="96"/>
      <c r="J39" s="96"/>
      <c r="K39" s="97"/>
      <c r="L39" s="86"/>
    </row>
    <row r="40" spans="1:12" s="74" customFormat="1" ht="24.95" hidden="1" customHeight="1" thickBot="1" x14ac:dyDescent="0.3">
      <c r="A40" s="406"/>
      <c r="B40" s="37" t="s">
        <v>21</v>
      </c>
      <c r="C40" s="7" t="s">
        <v>34</v>
      </c>
      <c r="D40" s="313"/>
      <c r="E40" s="313"/>
      <c r="F40" s="95"/>
      <c r="G40" s="95"/>
      <c r="H40" s="95"/>
      <c r="I40" s="95"/>
      <c r="J40" s="95"/>
      <c r="K40" s="80" t="e">
        <f>AVERAGE(K38:K39)</f>
        <v>#DIV/0!</v>
      </c>
      <c r="L40" s="121"/>
    </row>
    <row r="41" spans="1:12" s="74" customFormat="1" ht="24.95" customHeight="1" x14ac:dyDescent="0.25">
      <c r="A41" s="407" t="s">
        <v>127</v>
      </c>
      <c r="B41" s="413" t="s">
        <v>0</v>
      </c>
      <c r="C41" s="16" t="s">
        <v>35</v>
      </c>
      <c r="D41" s="398"/>
      <c r="E41" s="399"/>
      <c r="F41" s="75"/>
      <c r="G41" s="75"/>
      <c r="H41" s="75"/>
      <c r="I41" s="75"/>
      <c r="J41" s="75"/>
      <c r="K41" s="75"/>
      <c r="L41" s="84"/>
    </row>
    <row r="42" spans="1:12" s="74" customFormat="1" ht="24.95" customHeight="1" x14ac:dyDescent="0.25">
      <c r="A42" s="405"/>
      <c r="B42" s="415"/>
      <c r="C42" s="9" t="s">
        <v>105</v>
      </c>
      <c r="D42" s="400"/>
      <c r="E42" s="401"/>
      <c r="F42" s="75"/>
      <c r="G42" s="75"/>
      <c r="H42" s="75"/>
      <c r="I42" s="75"/>
      <c r="J42" s="75"/>
      <c r="K42" s="75"/>
      <c r="L42" s="77"/>
    </row>
    <row r="43" spans="1:12" s="74" customFormat="1" ht="24.95" customHeight="1" thickBot="1" x14ac:dyDescent="0.3">
      <c r="A43" s="405"/>
      <c r="B43" s="37" t="s">
        <v>21</v>
      </c>
      <c r="C43" s="5" t="s">
        <v>149</v>
      </c>
      <c r="D43" s="307"/>
      <c r="E43" s="307"/>
      <c r="F43" s="80" t="e">
        <f t="shared" ref="F43:K43" si="4">AVERAGE(F41:F42)</f>
        <v>#DIV/0!</v>
      </c>
      <c r="G43" s="80" t="e">
        <f t="shared" si="4"/>
        <v>#DIV/0!</v>
      </c>
      <c r="H43" s="80" t="e">
        <f t="shared" si="4"/>
        <v>#DIV/0!</v>
      </c>
      <c r="I43" s="80" t="e">
        <f t="shared" si="4"/>
        <v>#DIV/0!</v>
      </c>
      <c r="J43" s="80" t="e">
        <f t="shared" si="4"/>
        <v>#DIV/0!</v>
      </c>
      <c r="K43" s="80" t="e">
        <f t="shared" si="4"/>
        <v>#DIV/0!</v>
      </c>
      <c r="L43" s="121"/>
    </row>
    <row r="44" spans="1:12" s="74" customFormat="1" ht="24.95" customHeight="1" x14ac:dyDescent="0.25">
      <c r="A44" s="405"/>
      <c r="B44" s="413" t="s">
        <v>1</v>
      </c>
      <c r="C44" s="9" t="s">
        <v>36</v>
      </c>
      <c r="D44" s="398"/>
      <c r="E44" s="399"/>
      <c r="F44" s="93"/>
      <c r="G44" s="94"/>
      <c r="H44" s="94"/>
      <c r="I44" s="94"/>
      <c r="J44" s="94"/>
      <c r="K44" s="94"/>
      <c r="L44" s="84"/>
    </row>
    <row r="45" spans="1:12" s="74" customFormat="1" ht="24.95" customHeight="1" x14ac:dyDescent="0.25">
      <c r="A45" s="405"/>
      <c r="B45" s="415"/>
      <c r="C45" s="9" t="s">
        <v>37</v>
      </c>
      <c r="D45" s="400"/>
      <c r="E45" s="401"/>
      <c r="F45" s="93"/>
      <c r="G45" s="94"/>
      <c r="H45" s="94"/>
      <c r="I45" s="94"/>
      <c r="J45" s="94"/>
      <c r="K45" s="94"/>
      <c r="L45" s="77"/>
    </row>
    <row r="46" spans="1:12" s="74" customFormat="1" ht="24.95" customHeight="1" thickBot="1" x14ac:dyDescent="0.3">
      <c r="A46" s="405"/>
      <c r="B46" s="37" t="s">
        <v>21</v>
      </c>
      <c r="C46" s="5" t="s">
        <v>149</v>
      </c>
      <c r="D46" s="307"/>
      <c r="E46" s="307"/>
      <c r="F46" s="95"/>
      <c r="G46" s="80" t="e">
        <f>AVERAGE(G44:G45)</f>
        <v>#DIV/0!</v>
      </c>
      <c r="H46" s="80" t="e">
        <f>AVERAGE(H44:H45)</f>
        <v>#DIV/0!</v>
      </c>
      <c r="I46" s="80" t="e">
        <f>AVERAGE(I44:I45)</f>
        <v>#DIV/0!</v>
      </c>
      <c r="J46" s="80" t="e">
        <f>AVERAGE(J44:J45)</f>
        <v>#DIV/0!</v>
      </c>
      <c r="K46" s="80" t="e">
        <f>AVERAGE(K44:K45)</f>
        <v>#DIV/0!</v>
      </c>
      <c r="L46" s="121"/>
    </row>
    <row r="47" spans="1:12" s="74" customFormat="1" ht="24.95" hidden="1" customHeight="1" x14ac:dyDescent="0.25">
      <c r="A47" s="405"/>
      <c r="B47" s="41" t="s">
        <v>2</v>
      </c>
      <c r="C47" s="45" t="s">
        <v>38</v>
      </c>
      <c r="D47" s="314"/>
      <c r="E47" s="314"/>
      <c r="F47" s="98"/>
      <c r="G47" s="98"/>
      <c r="H47" s="98"/>
      <c r="I47" s="99"/>
      <c r="J47" s="99"/>
      <c r="K47" s="99"/>
      <c r="L47" s="92"/>
    </row>
    <row r="48" spans="1:12" s="74" customFormat="1" ht="24.95" hidden="1" customHeight="1" x14ac:dyDescent="0.25">
      <c r="A48" s="405"/>
      <c r="B48" s="39" t="s">
        <v>2</v>
      </c>
      <c r="C48" s="9" t="s">
        <v>39</v>
      </c>
      <c r="D48" s="310"/>
      <c r="E48" s="310"/>
      <c r="F48" s="93"/>
      <c r="G48" s="93"/>
      <c r="H48" s="93"/>
      <c r="I48" s="94"/>
      <c r="J48" s="94"/>
      <c r="K48" s="94"/>
      <c r="L48" s="84"/>
    </row>
    <row r="49" spans="1:12" s="74" customFormat="1" ht="24.95" hidden="1" customHeight="1" thickBot="1" x14ac:dyDescent="0.3">
      <c r="A49" s="405"/>
      <c r="B49" s="37" t="s">
        <v>21</v>
      </c>
      <c r="C49" s="7" t="s">
        <v>40</v>
      </c>
      <c r="D49" s="313"/>
      <c r="E49" s="313"/>
      <c r="F49" s="95"/>
      <c r="G49" s="95"/>
      <c r="H49" s="95"/>
      <c r="I49" s="80" t="e">
        <f>AVERAGE(I47:I48)</f>
        <v>#DIV/0!</v>
      </c>
      <c r="J49" s="80" t="e">
        <f>AVERAGE(J47:J48)</f>
        <v>#DIV/0!</v>
      </c>
      <c r="K49" s="80" t="e">
        <f>AVERAGE(K47:K48)</f>
        <v>#DIV/0!</v>
      </c>
      <c r="L49" s="121"/>
    </row>
    <row r="50" spans="1:12" s="74" customFormat="1" ht="24.95" hidden="1" customHeight="1" x14ac:dyDescent="0.25">
      <c r="A50" s="405"/>
      <c r="B50" s="41" t="s">
        <v>3</v>
      </c>
      <c r="C50" s="49" t="s">
        <v>41</v>
      </c>
      <c r="D50" s="315"/>
      <c r="E50" s="315"/>
      <c r="F50" s="100"/>
      <c r="G50" s="100"/>
      <c r="H50" s="100"/>
      <c r="I50" s="100"/>
      <c r="J50" s="100"/>
      <c r="K50" s="101"/>
      <c r="L50" s="102"/>
    </row>
    <row r="51" spans="1:12" s="74" customFormat="1" ht="24.95" hidden="1" customHeight="1" thickBot="1" x14ac:dyDescent="0.3">
      <c r="A51" s="406"/>
      <c r="B51" s="37" t="s">
        <v>21</v>
      </c>
      <c r="C51" s="7" t="s">
        <v>22</v>
      </c>
      <c r="D51" s="313"/>
      <c r="E51" s="313"/>
      <c r="F51" s="95"/>
      <c r="G51" s="95"/>
      <c r="H51" s="95"/>
      <c r="I51" s="95"/>
      <c r="J51" s="95"/>
      <c r="K51" s="80" t="e">
        <f>AVERAGE(K50)</f>
        <v>#DIV/0!</v>
      </c>
      <c r="L51" s="121"/>
    </row>
    <row r="52" spans="1:12" s="74" customFormat="1" ht="24.95" hidden="1" customHeight="1" thickBot="1" x14ac:dyDescent="0.3">
      <c r="A52" s="88" t="s">
        <v>4</v>
      </c>
      <c r="B52" s="46" t="s">
        <v>5</v>
      </c>
      <c r="C52" s="47" t="s">
        <v>6</v>
      </c>
      <c r="D52" s="309"/>
      <c r="E52" s="309"/>
      <c r="F52" s="89" t="s">
        <v>7</v>
      </c>
      <c r="G52" s="89" t="s">
        <v>8</v>
      </c>
      <c r="H52" s="89" t="s">
        <v>117</v>
      </c>
      <c r="I52" s="89" t="s">
        <v>10</v>
      </c>
      <c r="J52" s="89" t="s">
        <v>11</v>
      </c>
      <c r="K52" s="90" t="s">
        <v>12</v>
      </c>
      <c r="L52" s="123" t="s">
        <v>79</v>
      </c>
    </row>
    <row r="53" spans="1:12" s="74" customFormat="1" ht="24.95" customHeight="1" x14ac:dyDescent="0.25">
      <c r="A53" s="407" t="s">
        <v>128</v>
      </c>
      <c r="B53" s="413" t="s">
        <v>0</v>
      </c>
      <c r="C53" s="50" t="s">
        <v>42</v>
      </c>
      <c r="D53" s="398"/>
      <c r="E53" s="399"/>
      <c r="F53" s="91"/>
      <c r="G53" s="91"/>
      <c r="H53" s="91"/>
      <c r="I53" s="91"/>
      <c r="J53" s="91"/>
      <c r="K53" s="91"/>
      <c r="L53" s="92"/>
    </row>
    <row r="54" spans="1:12" s="74" customFormat="1" ht="24.95" customHeight="1" x14ac:dyDescent="0.25">
      <c r="A54" s="405"/>
      <c r="B54" s="415"/>
      <c r="C54" s="9" t="s">
        <v>43</v>
      </c>
      <c r="D54" s="400"/>
      <c r="E54" s="401"/>
      <c r="F54" s="75"/>
      <c r="G54" s="75"/>
      <c r="H54" s="75"/>
      <c r="I54" s="75"/>
      <c r="J54" s="75"/>
      <c r="K54" s="75"/>
      <c r="L54" s="77"/>
    </row>
    <row r="55" spans="1:12" s="74" customFormat="1" ht="24.95" customHeight="1" thickBot="1" x14ac:dyDescent="0.3">
      <c r="A55" s="405"/>
      <c r="B55" s="37" t="s">
        <v>21</v>
      </c>
      <c r="C55" s="5" t="s">
        <v>149</v>
      </c>
      <c r="D55" s="307"/>
      <c r="E55" s="307"/>
      <c r="F55" s="80" t="e">
        <f t="shared" ref="F55:K55" si="5">AVERAGE(F53:F54)</f>
        <v>#DIV/0!</v>
      </c>
      <c r="G55" s="80" t="e">
        <f t="shared" si="5"/>
        <v>#DIV/0!</v>
      </c>
      <c r="H55" s="80" t="e">
        <f t="shared" si="5"/>
        <v>#DIV/0!</v>
      </c>
      <c r="I55" s="80" t="e">
        <f t="shared" si="5"/>
        <v>#DIV/0!</v>
      </c>
      <c r="J55" s="80" t="e">
        <f t="shared" si="5"/>
        <v>#DIV/0!</v>
      </c>
      <c r="K55" s="80" t="e">
        <f t="shared" si="5"/>
        <v>#DIV/0!</v>
      </c>
      <c r="L55" s="121"/>
    </row>
    <row r="56" spans="1:12" s="74" customFormat="1" ht="33.75" customHeight="1" x14ac:dyDescent="0.25">
      <c r="A56" s="405"/>
      <c r="B56" s="413" t="s">
        <v>1</v>
      </c>
      <c r="C56" s="9" t="s">
        <v>113</v>
      </c>
      <c r="D56" s="398"/>
      <c r="E56" s="399"/>
      <c r="F56" s="93"/>
      <c r="G56" s="94"/>
      <c r="H56" s="94"/>
      <c r="I56" s="94"/>
      <c r="J56" s="94"/>
      <c r="K56" s="94"/>
      <c r="L56" s="77"/>
    </row>
    <row r="57" spans="1:12" s="74" customFormat="1" ht="24.95" customHeight="1" x14ac:dyDescent="0.25">
      <c r="A57" s="405"/>
      <c r="B57" s="415"/>
      <c r="C57" s="9" t="s">
        <v>44</v>
      </c>
      <c r="D57" s="400"/>
      <c r="E57" s="401"/>
      <c r="F57" s="93"/>
      <c r="G57" s="94"/>
      <c r="H57" s="94"/>
      <c r="I57" s="94"/>
      <c r="J57" s="94"/>
      <c r="K57" s="94"/>
      <c r="L57" s="86"/>
    </row>
    <row r="58" spans="1:12" s="74" customFormat="1" ht="24.95" customHeight="1" thickBot="1" x14ac:dyDescent="0.3">
      <c r="A58" s="405"/>
      <c r="B58" s="37" t="s">
        <v>21</v>
      </c>
      <c r="C58" s="5" t="s">
        <v>149</v>
      </c>
      <c r="D58" s="307"/>
      <c r="E58" s="307"/>
      <c r="F58" s="95"/>
      <c r="G58" s="80" t="e">
        <f>AVERAGE(G56:G57)</f>
        <v>#DIV/0!</v>
      </c>
      <c r="H58" s="80" t="e">
        <f>AVERAGE(H56:H57)</f>
        <v>#DIV/0!</v>
      </c>
      <c r="I58" s="80" t="e">
        <f>AVERAGE(I56:I57)</f>
        <v>#DIV/0!</v>
      </c>
      <c r="J58" s="80" t="e">
        <f>AVERAGE(J56:J57)</f>
        <v>#DIV/0!</v>
      </c>
      <c r="K58" s="80" t="e">
        <f>AVERAGE(K56:K57)</f>
        <v>#DIV/0!</v>
      </c>
      <c r="L58" s="121"/>
    </row>
    <row r="59" spans="1:12" s="74" customFormat="1" ht="24.95" hidden="1" customHeight="1" x14ac:dyDescent="0.25">
      <c r="A59" s="405"/>
      <c r="B59" s="42" t="s">
        <v>2</v>
      </c>
      <c r="C59" s="9" t="s">
        <v>45</v>
      </c>
      <c r="D59" s="310"/>
      <c r="E59" s="310"/>
      <c r="F59" s="93"/>
      <c r="G59" s="93"/>
      <c r="H59" s="93"/>
      <c r="I59" s="94"/>
      <c r="J59" s="94"/>
      <c r="K59" s="94"/>
      <c r="L59" s="77"/>
    </row>
    <row r="60" spans="1:12" s="74" customFormat="1" ht="24.95" hidden="1" customHeight="1" thickBot="1" x14ac:dyDescent="0.3">
      <c r="A60" s="405"/>
      <c r="B60" s="37" t="s">
        <v>21</v>
      </c>
      <c r="C60" s="7" t="s">
        <v>22</v>
      </c>
      <c r="D60" s="313"/>
      <c r="E60" s="313"/>
      <c r="F60" s="95"/>
      <c r="G60" s="95"/>
      <c r="H60" s="95"/>
      <c r="I60" s="80" t="e">
        <f>AVERAGE(I59)</f>
        <v>#DIV/0!</v>
      </c>
      <c r="J60" s="80" t="e">
        <f>AVERAGE(J59)</f>
        <v>#DIV/0!</v>
      </c>
      <c r="K60" s="80" t="e">
        <f>AVERAGE(K59)</f>
        <v>#DIV/0!</v>
      </c>
      <c r="L60" s="121"/>
    </row>
    <row r="61" spans="1:12" s="74" customFormat="1" ht="24.95" hidden="1" customHeight="1" x14ac:dyDescent="0.25">
      <c r="A61" s="405"/>
      <c r="B61" s="43" t="s">
        <v>3</v>
      </c>
      <c r="C61" s="51" t="s">
        <v>46</v>
      </c>
      <c r="D61" s="316"/>
      <c r="E61" s="316"/>
      <c r="F61" s="96"/>
      <c r="G61" s="96"/>
      <c r="H61" s="96"/>
      <c r="I61" s="96"/>
      <c r="J61" s="96"/>
      <c r="K61" s="97"/>
      <c r="L61" s="86"/>
    </row>
    <row r="62" spans="1:12" s="74" customFormat="1" ht="24.95" hidden="1" customHeight="1" thickBot="1" x14ac:dyDescent="0.3">
      <c r="A62" s="406"/>
      <c r="B62" s="40" t="s">
        <v>21</v>
      </c>
      <c r="C62" s="6" t="s">
        <v>22</v>
      </c>
      <c r="D62" s="311"/>
      <c r="E62" s="311"/>
      <c r="F62" s="95"/>
      <c r="G62" s="95"/>
      <c r="H62" s="95"/>
      <c r="I62" s="95"/>
      <c r="J62" s="95"/>
      <c r="K62" s="80" t="e">
        <f>AVERAGE(K61)</f>
        <v>#DIV/0!</v>
      </c>
      <c r="L62" s="121"/>
    </row>
    <row r="63" spans="1:12" s="74" customFormat="1" ht="24.95" customHeight="1" x14ac:dyDescent="0.25">
      <c r="A63" s="404" t="s">
        <v>129</v>
      </c>
      <c r="B63" s="419" t="s">
        <v>0</v>
      </c>
      <c r="C63" s="52" t="s">
        <v>89</v>
      </c>
      <c r="D63" s="398"/>
      <c r="E63" s="399"/>
      <c r="F63" s="78"/>
      <c r="G63" s="78"/>
      <c r="H63" s="78"/>
      <c r="I63" s="78"/>
      <c r="J63" s="78"/>
      <c r="K63" s="78"/>
      <c r="L63" s="77"/>
    </row>
    <row r="64" spans="1:12" s="74" customFormat="1" ht="24.95" customHeight="1" x14ac:dyDescent="0.25">
      <c r="A64" s="405"/>
      <c r="B64" s="421"/>
      <c r="C64" s="9" t="s">
        <v>90</v>
      </c>
      <c r="D64" s="400"/>
      <c r="E64" s="401"/>
      <c r="F64" s="75"/>
      <c r="G64" s="75"/>
      <c r="H64" s="75"/>
      <c r="I64" s="75"/>
      <c r="J64" s="75"/>
      <c r="K64" s="75"/>
      <c r="L64" s="77"/>
    </row>
    <row r="65" spans="1:12" s="74" customFormat="1" ht="24.95" customHeight="1" thickBot="1" x14ac:dyDescent="0.3">
      <c r="A65" s="405"/>
      <c r="B65" s="37" t="s">
        <v>21</v>
      </c>
      <c r="C65" s="5" t="s">
        <v>149</v>
      </c>
      <c r="D65" s="307"/>
      <c r="E65" s="307"/>
      <c r="F65" s="80" t="e">
        <f t="shared" ref="F65:K65" si="6">AVERAGE(F63:F64)</f>
        <v>#DIV/0!</v>
      </c>
      <c r="G65" s="80" t="e">
        <f t="shared" si="6"/>
        <v>#DIV/0!</v>
      </c>
      <c r="H65" s="80" t="e">
        <f t="shared" si="6"/>
        <v>#DIV/0!</v>
      </c>
      <c r="I65" s="80" t="e">
        <f t="shared" si="6"/>
        <v>#DIV/0!</v>
      </c>
      <c r="J65" s="80" t="e">
        <f t="shared" si="6"/>
        <v>#DIV/0!</v>
      </c>
      <c r="K65" s="80" t="e">
        <f t="shared" si="6"/>
        <v>#DIV/0!</v>
      </c>
      <c r="L65" s="121"/>
    </row>
    <row r="66" spans="1:12" s="74" customFormat="1" ht="24.95" customHeight="1" x14ac:dyDescent="0.25">
      <c r="A66" s="405"/>
      <c r="B66" s="275" t="s">
        <v>1</v>
      </c>
      <c r="C66" s="9" t="s">
        <v>47</v>
      </c>
      <c r="D66" s="396"/>
      <c r="E66" s="397"/>
      <c r="F66" s="93"/>
      <c r="G66" s="94"/>
      <c r="H66" s="94"/>
      <c r="I66" s="94"/>
      <c r="J66" s="94"/>
      <c r="K66" s="94"/>
      <c r="L66" s="77"/>
    </row>
    <row r="67" spans="1:12" s="74" customFormat="1" ht="24.95" customHeight="1" thickBot="1" x14ac:dyDescent="0.3">
      <c r="A67" s="405"/>
      <c r="B67" s="37" t="s">
        <v>21</v>
      </c>
      <c r="C67" s="5" t="s">
        <v>149</v>
      </c>
      <c r="D67" s="307"/>
      <c r="E67" s="307"/>
      <c r="F67" s="95"/>
      <c r="G67" s="80" t="e">
        <f>AVERAGE(G66:G66)</f>
        <v>#DIV/0!</v>
      </c>
      <c r="H67" s="80" t="e">
        <f>AVERAGE(H66:H66)</f>
        <v>#DIV/0!</v>
      </c>
      <c r="I67" s="80" t="e">
        <f>AVERAGE(I66:I66)</f>
        <v>#DIV/0!</v>
      </c>
      <c r="J67" s="80" t="e">
        <f>AVERAGE(J66:J66)</f>
        <v>#DIV/0!</v>
      </c>
      <c r="K67" s="80" t="e">
        <f>AVERAGE(K66:K66)</f>
        <v>#DIV/0!</v>
      </c>
      <c r="L67" s="121"/>
    </row>
    <row r="68" spans="1:12" s="74" customFormat="1" ht="24.95" hidden="1" customHeight="1" x14ac:dyDescent="0.25">
      <c r="A68" s="405"/>
      <c r="B68" s="39" t="s">
        <v>2</v>
      </c>
      <c r="C68" s="9" t="s">
        <v>48</v>
      </c>
      <c r="D68" s="310"/>
      <c r="E68" s="310"/>
      <c r="F68" s="93"/>
      <c r="G68" s="93"/>
      <c r="H68" s="93"/>
      <c r="I68" s="94"/>
      <c r="J68" s="94"/>
      <c r="K68" s="94"/>
      <c r="L68" s="77"/>
    </row>
    <row r="69" spans="1:12" s="74" customFormat="1" ht="24.95" hidden="1" customHeight="1" thickBot="1" x14ac:dyDescent="0.3">
      <c r="A69" s="405"/>
      <c r="B69" s="37" t="s">
        <v>21</v>
      </c>
      <c r="C69" s="7" t="s">
        <v>22</v>
      </c>
      <c r="D69" s="313"/>
      <c r="E69" s="313"/>
      <c r="F69" s="95"/>
      <c r="G69" s="95"/>
      <c r="H69" s="95"/>
      <c r="I69" s="80" t="e">
        <f>AVERAGE(I68)</f>
        <v>#DIV/0!</v>
      </c>
      <c r="J69" s="80" t="e">
        <f>AVERAGE(J68)</f>
        <v>#DIV/0!</v>
      </c>
      <c r="K69" s="80" t="e">
        <f>AVERAGE(K68)</f>
        <v>#DIV/0!</v>
      </c>
      <c r="L69" s="121"/>
    </row>
    <row r="70" spans="1:12" s="74" customFormat="1" ht="24.95" hidden="1" customHeight="1" x14ac:dyDescent="0.25">
      <c r="A70" s="405"/>
      <c r="B70" s="41" t="s">
        <v>3</v>
      </c>
      <c r="C70" s="45" t="s">
        <v>49</v>
      </c>
      <c r="D70" s="312"/>
      <c r="E70" s="312"/>
      <c r="F70" s="96"/>
      <c r="G70" s="96"/>
      <c r="H70" s="96"/>
      <c r="I70" s="96"/>
      <c r="J70" s="96"/>
      <c r="K70" s="97"/>
      <c r="L70" s="86"/>
    </row>
    <row r="71" spans="1:12" s="74" customFormat="1" ht="24.95" hidden="1" customHeight="1" thickBot="1" x14ac:dyDescent="0.3">
      <c r="A71" s="406"/>
      <c r="B71" s="37" t="s">
        <v>21</v>
      </c>
      <c r="C71" s="7" t="s">
        <v>22</v>
      </c>
      <c r="D71" s="313"/>
      <c r="E71" s="313"/>
      <c r="F71" s="95"/>
      <c r="G71" s="95"/>
      <c r="H71" s="95"/>
      <c r="I71" s="95"/>
      <c r="J71" s="95"/>
      <c r="K71" s="80" t="e">
        <f>AVERAGE(K70)</f>
        <v>#DIV/0!</v>
      </c>
      <c r="L71" s="121"/>
    </row>
    <row r="72" spans="1:12" s="74" customFormat="1" ht="24.95" hidden="1" customHeight="1" thickBot="1" x14ac:dyDescent="0.3">
      <c r="A72" s="88" t="s">
        <v>4</v>
      </c>
      <c r="B72" s="46" t="s">
        <v>5</v>
      </c>
      <c r="C72" s="47" t="s">
        <v>6</v>
      </c>
      <c r="D72" s="309"/>
      <c r="E72" s="309"/>
      <c r="F72" s="89" t="s">
        <v>7</v>
      </c>
      <c r="G72" s="89" t="s">
        <v>8</v>
      </c>
      <c r="H72" s="89" t="s">
        <v>117</v>
      </c>
      <c r="I72" s="89" t="s">
        <v>10</v>
      </c>
      <c r="J72" s="89" t="s">
        <v>11</v>
      </c>
      <c r="K72" s="90" t="s">
        <v>12</v>
      </c>
      <c r="L72" s="123" t="s">
        <v>79</v>
      </c>
    </row>
    <row r="73" spans="1:12" s="74" customFormat="1" ht="24.95" customHeight="1" x14ac:dyDescent="0.25">
      <c r="A73" s="407" t="s">
        <v>130</v>
      </c>
      <c r="B73" s="413" t="s">
        <v>0</v>
      </c>
      <c r="C73" s="53" t="s">
        <v>91</v>
      </c>
      <c r="D73" s="398"/>
      <c r="E73" s="399"/>
      <c r="F73" s="91"/>
      <c r="G73" s="91"/>
      <c r="H73" s="91"/>
      <c r="I73" s="91"/>
      <c r="J73" s="91"/>
      <c r="K73" s="91"/>
      <c r="L73" s="92"/>
    </row>
    <row r="74" spans="1:12" s="74" customFormat="1" ht="24.95" customHeight="1" x14ac:dyDescent="0.25">
      <c r="A74" s="405"/>
      <c r="B74" s="415"/>
      <c r="C74" s="9" t="s">
        <v>92</v>
      </c>
      <c r="D74" s="400"/>
      <c r="E74" s="401"/>
      <c r="F74" s="75"/>
      <c r="G74" s="75"/>
      <c r="H74" s="75"/>
      <c r="I74" s="75"/>
      <c r="J74" s="75"/>
      <c r="K74" s="75"/>
      <c r="L74" s="77"/>
    </row>
    <row r="75" spans="1:12" s="74" customFormat="1" ht="24.95" customHeight="1" thickBot="1" x14ac:dyDescent="0.3">
      <c r="A75" s="405"/>
      <c r="B75" s="37" t="s">
        <v>21</v>
      </c>
      <c r="C75" s="5" t="s">
        <v>149</v>
      </c>
      <c r="D75" s="307"/>
      <c r="E75" s="307"/>
      <c r="F75" s="80" t="e">
        <f t="shared" ref="F75:K75" si="7">AVERAGE(F73:F74)</f>
        <v>#DIV/0!</v>
      </c>
      <c r="G75" s="80" t="e">
        <f t="shared" si="7"/>
        <v>#DIV/0!</v>
      </c>
      <c r="H75" s="80" t="e">
        <f t="shared" si="7"/>
        <v>#DIV/0!</v>
      </c>
      <c r="I75" s="80" t="e">
        <f t="shared" si="7"/>
        <v>#DIV/0!</v>
      </c>
      <c r="J75" s="80" t="e">
        <f t="shared" si="7"/>
        <v>#DIV/0!</v>
      </c>
      <c r="K75" s="80" t="e">
        <f t="shared" si="7"/>
        <v>#DIV/0!</v>
      </c>
      <c r="L75" s="121"/>
    </row>
    <row r="76" spans="1:12" s="74" customFormat="1" ht="24.95" customHeight="1" x14ac:dyDescent="0.25">
      <c r="A76" s="405"/>
      <c r="B76" s="413" t="s">
        <v>1</v>
      </c>
      <c r="C76" s="9" t="s">
        <v>50</v>
      </c>
      <c r="D76" s="398"/>
      <c r="E76" s="399"/>
      <c r="F76" s="93"/>
      <c r="G76" s="94"/>
      <c r="H76" s="94"/>
      <c r="I76" s="94"/>
      <c r="J76" s="94"/>
      <c r="K76" s="94"/>
      <c r="L76" s="77"/>
    </row>
    <row r="77" spans="1:12" s="74" customFormat="1" ht="24.95" customHeight="1" x14ac:dyDescent="0.25">
      <c r="A77" s="405"/>
      <c r="B77" s="414"/>
      <c r="C77" s="9" t="s">
        <v>51</v>
      </c>
      <c r="D77" s="416"/>
      <c r="E77" s="417"/>
      <c r="F77" s="93"/>
      <c r="G77" s="94"/>
      <c r="H77" s="94"/>
      <c r="I77" s="94"/>
      <c r="J77" s="94"/>
      <c r="K77" s="94"/>
      <c r="L77" s="77"/>
    </row>
    <row r="78" spans="1:12" s="74" customFormat="1" ht="24.95" customHeight="1" x14ac:dyDescent="0.25">
      <c r="A78" s="405"/>
      <c r="B78" s="415"/>
      <c r="C78" s="9" t="s">
        <v>52</v>
      </c>
      <c r="D78" s="400"/>
      <c r="E78" s="401"/>
      <c r="F78" s="93"/>
      <c r="G78" s="94"/>
      <c r="H78" s="94"/>
      <c r="I78" s="94"/>
      <c r="J78" s="94"/>
      <c r="K78" s="94"/>
      <c r="L78" s="124" t="s">
        <v>115</v>
      </c>
    </row>
    <row r="79" spans="1:12" s="74" customFormat="1" ht="24.95" customHeight="1" thickBot="1" x14ac:dyDescent="0.3">
      <c r="A79" s="405"/>
      <c r="B79" s="37" t="s">
        <v>21</v>
      </c>
      <c r="C79" s="5" t="s">
        <v>149</v>
      </c>
      <c r="D79" s="307"/>
      <c r="E79" s="307"/>
      <c r="F79" s="95"/>
      <c r="G79" s="80" t="e">
        <f>AVERAGE(G76:G78)</f>
        <v>#DIV/0!</v>
      </c>
      <c r="H79" s="80" t="e">
        <f>AVERAGE(H76:H78)</f>
        <v>#DIV/0!</v>
      </c>
      <c r="I79" s="80" t="e">
        <f>AVERAGE(I76:I78)</f>
        <v>#DIV/0!</v>
      </c>
      <c r="J79" s="80" t="e">
        <f>AVERAGE(J76:J78)</f>
        <v>#DIV/0!</v>
      </c>
      <c r="K79" s="80" t="e">
        <f>AVERAGE(K76:K78)</f>
        <v>#DIV/0!</v>
      </c>
      <c r="L79" s="121"/>
    </row>
    <row r="80" spans="1:12" s="74" customFormat="1" ht="24.95" hidden="1" customHeight="1" x14ac:dyDescent="0.25">
      <c r="A80" s="405"/>
      <c r="B80" s="39" t="s">
        <v>2</v>
      </c>
      <c r="C80" s="9" t="s">
        <v>55</v>
      </c>
      <c r="D80" s="310"/>
      <c r="E80" s="310"/>
      <c r="F80" s="93"/>
      <c r="G80" s="93"/>
      <c r="H80" s="93"/>
      <c r="I80" s="94"/>
      <c r="J80" s="94"/>
      <c r="K80" s="94"/>
      <c r="L80" s="77"/>
    </row>
    <row r="81" spans="1:12" s="74" customFormat="1" ht="24.95" hidden="1" customHeight="1" thickBot="1" x14ac:dyDescent="0.3">
      <c r="A81" s="405"/>
      <c r="B81" s="40" t="s">
        <v>21</v>
      </c>
      <c r="C81" s="6" t="s">
        <v>22</v>
      </c>
      <c r="D81" s="311"/>
      <c r="E81" s="311"/>
      <c r="F81" s="95"/>
      <c r="G81" s="95"/>
      <c r="H81" s="95"/>
      <c r="I81" s="80" t="e">
        <f>AVERAGE(I80)</f>
        <v>#DIV/0!</v>
      </c>
      <c r="J81" s="80" t="e">
        <f>AVERAGE(J80)</f>
        <v>#DIV/0!</v>
      </c>
      <c r="K81" s="80" t="e">
        <f>AVERAGE(K80)</f>
        <v>#DIV/0!</v>
      </c>
      <c r="L81" s="121"/>
    </row>
    <row r="82" spans="1:12" s="74" customFormat="1" ht="24.95" hidden="1" customHeight="1" x14ac:dyDescent="0.25">
      <c r="A82" s="405"/>
      <c r="B82" s="41" t="s">
        <v>3</v>
      </c>
      <c r="C82" s="45" t="s">
        <v>56</v>
      </c>
      <c r="D82" s="312"/>
      <c r="E82" s="312"/>
      <c r="F82" s="96"/>
      <c r="G82" s="96"/>
      <c r="H82" s="96"/>
      <c r="I82" s="96"/>
      <c r="J82" s="96"/>
      <c r="K82" s="97"/>
      <c r="L82" s="86"/>
    </row>
    <row r="83" spans="1:12" s="74" customFormat="1" ht="24.95" hidden="1" customHeight="1" thickBot="1" x14ac:dyDescent="0.3">
      <c r="A83" s="406"/>
      <c r="B83" s="37" t="s">
        <v>21</v>
      </c>
      <c r="C83" s="7" t="s">
        <v>22</v>
      </c>
      <c r="D83" s="313"/>
      <c r="E83" s="313"/>
      <c r="F83" s="95"/>
      <c r="G83" s="95"/>
      <c r="H83" s="95"/>
      <c r="I83" s="95"/>
      <c r="J83" s="95"/>
      <c r="K83" s="80" t="e">
        <f>AVERAGE(K82)</f>
        <v>#DIV/0!</v>
      </c>
      <c r="L83" s="121"/>
    </row>
    <row r="84" spans="1:12" s="74" customFormat="1" ht="24.95" customHeight="1" x14ac:dyDescent="0.25">
      <c r="A84" s="407" t="s">
        <v>131</v>
      </c>
      <c r="B84" s="413" t="s">
        <v>0</v>
      </c>
      <c r="C84" s="16" t="s">
        <v>57</v>
      </c>
      <c r="D84" s="398"/>
      <c r="E84" s="399"/>
      <c r="F84" s="75"/>
      <c r="G84" s="75"/>
      <c r="H84" s="75"/>
      <c r="I84" s="75"/>
      <c r="J84" s="75"/>
      <c r="K84" s="75"/>
      <c r="L84" s="102"/>
    </row>
    <row r="85" spans="1:12" s="74" customFormat="1" ht="24.95" customHeight="1" x14ac:dyDescent="0.25">
      <c r="A85" s="408"/>
      <c r="B85" s="414"/>
      <c r="C85" s="9" t="s">
        <v>93</v>
      </c>
      <c r="D85" s="416"/>
      <c r="E85" s="417"/>
      <c r="F85" s="78"/>
      <c r="G85" s="78"/>
      <c r="H85" s="78"/>
      <c r="I85" s="78"/>
      <c r="J85" s="78"/>
      <c r="K85" s="78"/>
      <c r="L85" s="103"/>
    </row>
    <row r="86" spans="1:12" s="74" customFormat="1" ht="24.95" customHeight="1" x14ac:dyDescent="0.25">
      <c r="A86" s="408"/>
      <c r="B86" s="414"/>
      <c r="C86" s="9" t="s">
        <v>94</v>
      </c>
      <c r="D86" s="416"/>
      <c r="E86" s="417"/>
      <c r="F86" s="75"/>
      <c r="G86" s="75"/>
      <c r="H86" s="75"/>
      <c r="I86" s="75"/>
      <c r="J86" s="75"/>
      <c r="K86" s="75"/>
      <c r="L86" s="77"/>
    </row>
    <row r="87" spans="1:12" s="74" customFormat="1" ht="24.95" customHeight="1" x14ac:dyDescent="0.25">
      <c r="A87" s="408"/>
      <c r="B87" s="415"/>
      <c r="C87" s="52" t="s">
        <v>58</v>
      </c>
      <c r="D87" s="400"/>
      <c r="E87" s="401"/>
      <c r="F87" s="75"/>
      <c r="G87" s="75"/>
      <c r="H87" s="75"/>
      <c r="I87" s="75"/>
      <c r="J87" s="75"/>
      <c r="K87" s="75"/>
      <c r="L87" s="77"/>
    </row>
    <row r="88" spans="1:12" s="74" customFormat="1" ht="24.95" customHeight="1" thickBot="1" x14ac:dyDescent="0.3">
      <c r="A88" s="408"/>
      <c r="B88" s="37" t="s">
        <v>21</v>
      </c>
      <c r="C88" s="5" t="s">
        <v>149</v>
      </c>
      <c r="D88" s="307"/>
      <c r="E88" s="307"/>
      <c r="F88" s="80" t="e">
        <f t="shared" ref="F88:K88" si="8">AVERAGE(F84:F87)</f>
        <v>#DIV/0!</v>
      </c>
      <c r="G88" s="80" t="e">
        <f t="shared" si="8"/>
        <v>#DIV/0!</v>
      </c>
      <c r="H88" s="80" t="e">
        <f t="shared" si="8"/>
        <v>#DIV/0!</v>
      </c>
      <c r="I88" s="80" t="e">
        <f t="shared" si="8"/>
        <v>#DIV/0!</v>
      </c>
      <c r="J88" s="80" t="e">
        <f t="shared" si="8"/>
        <v>#DIV/0!</v>
      </c>
      <c r="K88" s="80" t="e">
        <f t="shared" si="8"/>
        <v>#DIV/0!</v>
      </c>
      <c r="L88" s="121"/>
    </row>
    <row r="89" spans="1:12" s="74" customFormat="1" ht="24.95" customHeight="1" x14ac:dyDescent="0.25">
      <c r="A89" s="408"/>
      <c r="B89" s="419" t="s">
        <v>1</v>
      </c>
      <c r="C89" s="9" t="s">
        <v>59</v>
      </c>
      <c r="D89" s="398"/>
      <c r="E89" s="399"/>
      <c r="F89" s="93"/>
      <c r="G89" s="94"/>
      <c r="H89" s="94"/>
      <c r="I89" s="94"/>
      <c r="J89" s="94"/>
      <c r="K89" s="94"/>
      <c r="L89" s="77"/>
    </row>
    <row r="90" spans="1:12" s="74" customFormat="1" ht="24.95" customHeight="1" x14ac:dyDescent="0.25">
      <c r="A90" s="408"/>
      <c r="B90" s="421"/>
      <c r="C90" s="9" t="s">
        <v>60</v>
      </c>
      <c r="D90" s="400"/>
      <c r="E90" s="401"/>
      <c r="F90" s="93"/>
      <c r="G90" s="94"/>
      <c r="H90" s="94"/>
      <c r="I90" s="94"/>
      <c r="J90" s="94"/>
      <c r="K90" s="94"/>
      <c r="L90" s="77"/>
    </row>
    <row r="91" spans="1:12" s="74" customFormat="1" ht="24.95" customHeight="1" thickBot="1" x14ac:dyDescent="0.3">
      <c r="A91" s="408"/>
      <c r="B91" s="37" t="s">
        <v>21</v>
      </c>
      <c r="C91" s="5" t="s">
        <v>149</v>
      </c>
      <c r="D91" s="307"/>
      <c r="E91" s="307"/>
      <c r="F91" s="95"/>
      <c r="G91" s="80" t="e">
        <f>AVERAGE(G89:G90)</f>
        <v>#DIV/0!</v>
      </c>
      <c r="H91" s="80" t="e">
        <f>AVERAGE(H89:H90)</f>
        <v>#DIV/0!</v>
      </c>
      <c r="I91" s="80" t="e">
        <f>AVERAGE(I89:I90)</f>
        <v>#DIV/0!</v>
      </c>
      <c r="J91" s="80" t="e">
        <f>AVERAGE(J89:J90)</f>
        <v>#DIV/0!</v>
      </c>
      <c r="K91" s="80" t="e">
        <f>AVERAGE(K89:K90)</f>
        <v>#DIV/0!</v>
      </c>
      <c r="L91" s="121"/>
    </row>
    <row r="92" spans="1:12" s="74" customFormat="1" ht="24.95" hidden="1" customHeight="1" x14ac:dyDescent="0.25">
      <c r="A92" s="408"/>
      <c r="B92" s="42" t="s">
        <v>2</v>
      </c>
      <c r="C92" s="9" t="s">
        <v>61</v>
      </c>
      <c r="D92" s="310"/>
      <c r="E92" s="310"/>
      <c r="F92" s="93"/>
      <c r="G92" s="93"/>
      <c r="H92" s="93"/>
      <c r="I92" s="94"/>
      <c r="J92" s="94"/>
      <c r="K92" s="94"/>
      <c r="L92" s="77"/>
    </row>
    <row r="93" spans="1:12" s="74" customFormat="1" ht="24.95" hidden="1" customHeight="1" x14ac:dyDescent="0.25">
      <c r="A93" s="408"/>
      <c r="B93" s="42" t="s">
        <v>2</v>
      </c>
      <c r="C93" s="9" t="s">
        <v>62</v>
      </c>
      <c r="D93" s="310"/>
      <c r="E93" s="310"/>
      <c r="F93" s="93"/>
      <c r="G93" s="93"/>
      <c r="H93" s="93"/>
      <c r="I93" s="94"/>
      <c r="J93" s="94"/>
      <c r="K93" s="94"/>
      <c r="L93" s="77"/>
    </row>
    <row r="94" spans="1:12" s="74" customFormat="1" ht="24.95" hidden="1" customHeight="1" thickBot="1" x14ac:dyDescent="0.3">
      <c r="A94" s="408"/>
      <c r="B94" s="37" t="s">
        <v>21</v>
      </c>
      <c r="C94" s="7" t="s">
        <v>40</v>
      </c>
      <c r="D94" s="313"/>
      <c r="E94" s="313"/>
      <c r="F94" s="95"/>
      <c r="G94" s="95"/>
      <c r="H94" s="95"/>
      <c r="I94" s="80" t="e">
        <f>AVERAGE(I92:I93)</f>
        <v>#DIV/0!</v>
      </c>
      <c r="J94" s="80" t="e">
        <f>AVERAGE(J92:J93)</f>
        <v>#DIV/0!</v>
      </c>
      <c r="K94" s="80" t="e">
        <f>AVERAGE(K92:K93)</f>
        <v>#DIV/0!</v>
      </c>
      <c r="L94" s="121"/>
    </row>
    <row r="95" spans="1:12" s="74" customFormat="1" ht="24.95" hidden="1" customHeight="1" thickBot="1" x14ac:dyDescent="0.3">
      <c r="A95" s="408"/>
      <c r="B95" s="43" t="s">
        <v>3</v>
      </c>
      <c r="C95" s="45" t="s">
        <v>63</v>
      </c>
      <c r="D95" s="312"/>
      <c r="E95" s="312"/>
      <c r="F95" s="96"/>
      <c r="G95" s="96"/>
      <c r="H95" s="96"/>
      <c r="I95" s="96"/>
      <c r="J95" s="96"/>
      <c r="K95" s="97"/>
      <c r="L95" s="86"/>
    </row>
    <row r="96" spans="1:12" s="74" customFormat="1" ht="24.95" hidden="1" customHeight="1" thickBot="1" x14ac:dyDescent="0.3">
      <c r="A96" s="409"/>
      <c r="B96" s="37" t="s">
        <v>21</v>
      </c>
      <c r="C96" s="8" t="s">
        <v>22</v>
      </c>
      <c r="D96" s="317"/>
      <c r="E96" s="317"/>
      <c r="F96" s="104"/>
      <c r="G96" s="104"/>
      <c r="H96" s="104"/>
      <c r="I96" s="105"/>
      <c r="J96" s="106"/>
      <c r="K96" s="80" t="e">
        <f>AVERAGE(K95)</f>
        <v>#DIV/0!</v>
      </c>
      <c r="L96" s="121"/>
    </row>
    <row r="97" spans="1:12" s="74" customFormat="1" ht="24.95" hidden="1" customHeight="1" thickBot="1" x14ac:dyDescent="0.3">
      <c r="A97" s="88" t="s">
        <v>4</v>
      </c>
      <c r="B97" s="54" t="s">
        <v>5</v>
      </c>
      <c r="C97" s="55" t="s">
        <v>6</v>
      </c>
      <c r="D97" s="318"/>
      <c r="E97" s="318"/>
      <c r="F97" s="89" t="s">
        <v>7</v>
      </c>
      <c r="G97" s="89" t="s">
        <v>8</v>
      </c>
      <c r="H97" s="89" t="s">
        <v>117</v>
      </c>
      <c r="I97" s="89" t="s">
        <v>10</v>
      </c>
      <c r="J97" s="89" t="s">
        <v>11</v>
      </c>
      <c r="K97" s="90" t="s">
        <v>12</v>
      </c>
      <c r="L97" s="123" t="s">
        <v>79</v>
      </c>
    </row>
    <row r="98" spans="1:12" s="74" customFormat="1" ht="24.95" customHeight="1" x14ac:dyDescent="0.25">
      <c r="A98" s="407" t="s">
        <v>132</v>
      </c>
      <c r="B98" s="419" t="s">
        <v>0</v>
      </c>
      <c r="C98" s="56" t="s">
        <v>95</v>
      </c>
      <c r="D98" s="398"/>
      <c r="E98" s="399"/>
      <c r="F98" s="91"/>
      <c r="G98" s="91"/>
      <c r="H98" s="91"/>
      <c r="I98" s="91"/>
      <c r="J98" s="91"/>
      <c r="K98" s="91"/>
      <c r="L98" s="92"/>
    </row>
    <row r="99" spans="1:12" s="74" customFormat="1" ht="24.95" customHeight="1" x14ac:dyDescent="0.25">
      <c r="A99" s="405"/>
      <c r="B99" s="420"/>
      <c r="C99" s="9" t="s">
        <v>96</v>
      </c>
      <c r="D99" s="416"/>
      <c r="E99" s="417"/>
      <c r="F99" s="75"/>
      <c r="G99" s="75"/>
      <c r="H99" s="75"/>
      <c r="I99" s="75"/>
      <c r="J99" s="75"/>
      <c r="K99" s="75"/>
      <c r="L99" s="77"/>
    </row>
    <row r="100" spans="1:12" s="74" customFormat="1" ht="24.95" customHeight="1" x14ac:dyDescent="0.25">
      <c r="A100" s="405"/>
      <c r="B100" s="420"/>
      <c r="C100" s="9" t="s">
        <v>97</v>
      </c>
      <c r="D100" s="416"/>
      <c r="E100" s="417"/>
      <c r="F100" s="75"/>
      <c r="G100" s="75"/>
      <c r="H100" s="75"/>
      <c r="I100" s="75"/>
      <c r="J100" s="75"/>
      <c r="K100" s="75"/>
      <c r="L100" s="77"/>
    </row>
    <row r="101" spans="1:12" s="74" customFormat="1" ht="24.95" customHeight="1" x14ac:dyDescent="0.25">
      <c r="A101" s="405"/>
      <c r="B101" s="420"/>
      <c r="C101" s="9" t="s">
        <v>98</v>
      </c>
      <c r="D101" s="416"/>
      <c r="E101" s="417"/>
      <c r="F101" s="75"/>
      <c r="G101" s="75"/>
      <c r="H101" s="75"/>
      <c r="I101" s="75"/>
      <c r="J101" s="75"/>
      <c r="K101" s="75"/>
      <c r="L101" s="77"/>
    </row>
    <row r="102" spans="1:12" s="74" customFormat="1" ht="24.95" customHeight="1" x14ac:dyDescent="0.25">
      <c r="A102" s="405"/>
      <c r="B102" s="421"/>
      <c r="C102" s="9" t="s">
        <v>99</v>
      </c>
      <c r="D102" s="400"/>
      <c r="E102" s="401"/>
      <c r="F102" s="75"/>
      <c r="G102" s="75"/>
      <c r="H102" s="75"/>
      <c r="I102" s="75"/>
      <c r="J102" s="75"/>
      <c r="K102" s="75"/>
      <c r="L102" s="77"/>
    </row>
    <row r="103" spans="1:12" s="74" customFormat="1" ht="24.95" customHeight="1" thickBot="1" x14ac:dyDescent="0.3">
      <c r="A103" s="405"/>
      <c r="B103" s="37" t="s">
        <v>21</v>
      </c>
      <c r="C103" s="5" t="s">
        <v>149</v>
      </c>
      <c r="D103" s="307"/>
      <c r="E103" s="307"/>
      <c r="F103" s="197"/>
      <c r="G103" s="80" t="e">
        <f t="shared" ref="G103:K103" si="9">AVERAGE(G98:G102)</f>
        <v>#DIV/0!</v>
      </c>
      <c r="H103" s="80" t="e">
        <f t="shared" si="9"/>
        <v>#DIV/0!</v>
      </c>
      <c r="I103" s="80" t="e">
        <f t="shared" si="9"/>
        <v>#DIV/0!</v>
      </c>
      <c r="J103" s="80" t="e">
        <f t="shared" si="9"/>
        <v>#DIV/0!</v>
      </c>
      <c r="K103" s="80" t="e">
        <f t="shared" si="9"/>
        <v>#DIV/0!</v>
      </c>
      <c r="L103" s="121"/>
    </row>
    <row r="104" spans="1:12" s="74" customFormat="1" ht="24.95" customHeight="1" x14ac:dyDescent="0.25">
      <c r="A104" s="405"/>
      <c r="B104" s="419" t="s">
        <v>1</v>
      </c>
      <c r="C104" s="9" t="s">
        <v>64</v>
      </c>
      <c r="D104" s="398"/>
      <c r="E104" s="399"/>
      <c r="F104" s="93"/>
      <c r="G104" s="94"/>
      <c r="H104" s="94"/>
      <c r="I104" s="94"/>
      <c r="J104" s="94"/>
      <c r="K104" s="94"/>
      <c r="L104" s="77"/>
    </row>
    <row r="105" spans="1:12" s="74" customFormat="1" ht="24.95" customHeight="1" x14ac:dyDescent="0.25">
      <c r="A105" s="405"/>
      <c r="B105" s="421"/>
      <c r="C105" s="52" t="s">
        <v>65</v>
      </c>
      <c r="D105" s="400"/>
      <c r="E105" s="401"/>
      <c r="F105" s="93"/>
      <c r="G105" s="94"/>
      <c r="H105" s="94"/>
      <c r="I105" s="94"/>
      <c r="J105" s="94"/>
      <c r="K105" s="94"/>
      <c r="L105" s="125"/>
    </row>
    <row r="106" spans="1:12" s="74" customFormat="1" ht="24.95" customHeight="1" thickBot="1" x14ac:dyDescent="0.3">
      <c r="A106" s="405"/>
      <c r="B106" s="37" t="s">
        <v>21</v>
      </c>
      <c r="C106" s="5" t="s">
        <v>149</v>
      </c>
      <c r="D106" s="307"/>
      <c r="E106" s="307"/>
      <c r="F106" s="95"/>
      <c r="G106" s="80" t="e">
        <f>AVERAGE(G104:G105)</f>
        <v>#DIV/0!</v>
      </c>
      <c r="H106" s="80" t="e">
        <f>AVERAGE(H104:H105)</f>
        <v>#DIV/0!</v>
      </c>
      <c r="I106" s="80" t="e">
        <f>AVERAGE(I104:I105)</f>
        <v>#DIV/0!</v>
      </c>
      <c r="J106" s="80" t="e">
        <f>AVERAGE(J104:J105)</f>
        <v>#DIV/0!</v>
      </c>
      <c r="K106" s="80" t="e">
        <f>AVERAGE(K104:K105)</f>
        <v>#DIV/0!</v>
      </c>
      <c r="L106" s="121"/>
    </row>
    <row r="107" spans="1:12" s="74" customFormat="1" ht="24.95" hidden="1" customHeight="1" x14ac:dyDescent="0.25">
      <c r="A107" s="405"/>
      <c r="B107" s="42" t="s">
        <v>2</v>
      </c>
      <c r="C107" s="9" t="s">
        <v>66</v>
      </c>
      <c r="D107" s="310"/>
      <c r="E107" s="310"/>
      <c r="F107" s="93"/>
      <c r="G107" s="93"/>
      <c r="H107" s="93"/>
      <c r="I107" s="94"/>
      <c r="J107" s="94"/>
      <c r="K107" s="94"/>
      <c r="L107" s="77"/>
    </row>
    <row r="108" spans="1:12" s="74" customFormat="1" ht="24.95" hidden="1" customHeight="1" x14ac:dyDescent="0.25">
      <c r="A108" s="405"/>
      <c r="B108" s="42" t="s">
        <v>2</v>
      </c>
      <c r="C108" s="52" t="s">
        <v>67</v>
      </c>
      <c r="D108" s="319"/>
      <c r="E108" s="319"/>
      <c r="F108" s="93"/>
      <c r="G108" s="93"/>
      <c r="H108" s="93"/>
      <c r="I108" s="94"/>
      <c r="J108" s="94"/>
      <c r="K108" s="94"/>
      <c r="L108" s="125"/>
    </row>
    <row r="109" spans="1:12" s="74" customFormat="1" ht="24.95" hidden="1" customHeight="1" thickBot="1" x14ac:dyDescent="0.3">
      <c r="A109" s="405"/>
      <c r="B109" s="37" t="s">
        <v>21</v>
      </c>
      <c r="C109" s="7" t="s">
        <v>68</v>
      </c>
      <c r="D109" s="313"/>
      <c r="E109" s="313"/>
      <c r="F109" s="95"/>
      <c r="G109" s="95"/>
      <c r="H109" s="95"/>
      <c r="I109" s="80" t="e">
        <f>AVERAGE(I107:I108)</f>
        <v>#DIV/0!</v>
      </c>
      <c r="J109" s="80" t="e">
        <f>AVERAGE(J107:J108)</f>
        <v>#DIV/0!</v>
      </c>
      <c r="K109" s="80" t="e">
        <f>AVERAGE(K107:K108)</f>
        <v>#DIV/0!</v>
      </c>
      <c r="L109" s="121"/>
    </row>
    <row r="110" spans="1:12" s="74" customFormat="1" ht="24.95" hidden="1" customHeight="1" x14ac:dyDescent="0.25">
      <c r="A110" s="405"/>
      <c r="B110" s="43" t="s">
        <v>3</v>
      </c>
      <c r="C110" s="45" t="s">
        <v>69</v>
      </c>
      <c r="D110" s="312"/>
      <c r="E110" s="312"/>
      <c r="F110" s="96"/>
      <c r="G110" s="96"/>
      <c r="H110" s="96"/>
      <c r="I110" s="96"/>
      <c r="J110" s="96"/>
      <c r="K110" s="97"/>
      <c r="L110" s="86"/>
    </row>
    <row r="111" spans="1:12" s="74" customFormat="1" ht="24.95" hidden="1" customHeight="1" thickBot="1" x14ac:dyDescent="0.3">
      <c r="A111" s="405"/>
      <c r="B111" s="44" t="s">
        <v>21</v>
      </c>
      <c r="C111" s="10" t="s">
        <v>22</v>
      </c>
      <c r="D111" s="320"/>
      <c r="E111" s="320"/>
      <c r="F111" s="95"/>
      <c r="G111" s="95"/>
      <c r="H111" s="95"/>
      <c r="I111" s="95"/>
      <c r="J111" s="95"/>
      <c r="K111" s="80" t="e">
        <f>AVERAGE(K110)</f>
        <v>#DIV/0!</v>
      </c>
      <c r="L111" s="126"/>
    </row>
    <row r="112" spans="1:12" s="74" customFormat="1" ht="24.95" hidden="1" customHeight="1" thickBot="1" x14ac:dyDescent="0.3">
      <c r="A112" s="88" t="s">
        <v>4</v>
      </c>
      <c r="B112" s="54" t="s">
        <v>5</v>
      </c>
      <c r="C112" s="55" t="s">
        <v>6</v>
      </c>
      <c r="D112" s="318"/>
      <c r="E112" s="318"/>
      <c r="F112" s="89" t="s">
        <v>7</v>
      </c>
      <c r="G112" s="89" t="s">
        <v>8</v>
      </c>
      <c r="H112" s="89" t="s">
        <v>117</v>
      </c>
      <c r="I112" s="89" t="s">
        <v>10</v>
      </c>
      <c r="J112" s="89" t="s">
        <v>11</v>
      </c>
      <c r="K112" s="90" t="s">
        <v>12</v>
      </c>
      <c r="L112" s="123" t="s">
        <v>79</v>
      </c>
    </row>
    <row r="113" spans="1:12" s="74" customFormat="1" ht="24.95" customHeight="1" x14ac:dyDescent="0.25">
      <c r="A113" s="407" t="s">
        <v>133</v>
      </c>
      <c r="B113" s="413" t="s">
        <v>0</v>
      </c>
      <c r="C113" s="16" t="s">
        <v>100</v>
      </c>
      <c r="D113" s="398"/>
      <c r="E113" s="399"/>
      <c r="F113" s="75"/>
      <c r="G113" s="75"/>
      <c r="H113" s="75"/>
      <c r="I113" s="75"/>
      <c r="J113" s="75"/>
      <c r="K113" s="75"/>
      <c r="L113" s="84"/>
    </row>
    <row r="114" spans="1:12" s="74" customFormat="1" ht="24.95" customHeight="1" x14ac:dyDescent="0.25">
      <c r="A114" s="405"/>
      <c r="B114" s="414"/>
      <c r="C114" s="9" t="s">
        <v>70</v>
      </c>
      <c r="D114" s="416"/>
      <c r="E114" s="417"/>
      <c r="F114" s="78"/>
      <c r="G114" s="78"/>
      <c r="H114" s="78"/>
      <c r="I114" s="78"/>
      <c r="J114" s="78"/>
      <c r="K114" s="78"/>
      <c r="L114" s="77"/>
    </row>
    <row r="115" spans="1:12" s="74" customFormat="1" ht="24.95" customHeight="1" x14ac:dyDescent="0.25">
      <c r="A115" s="405"/>
      <c r="B115" s="415"/>
      <c r="C115" s="9" t="s">
        <v>101</v>
      </c>
      <c r="D115" s="400"/>
      <c r="E115" s="401"/>
      <c r="F115" s="78"/>
      <c r="G115" s="78"/>
      <c r="H115" s="78"/>
      <c r="I115" s="78"/>
      <c r="J115" s="78"/>
      <c r="K115" s="78"/>
      <c r="L115" s="77"/>
    </row>
    <row r="116" spans="1:12" s="74" customFormat="1" ht="24.95" customHeight="1" thickBot="1" x14ac:dyDescent="0.3">
      <c r="A116" s="405"/>
      <c r="B116" s="37" t="s">
        <v>21</v>
      </c>
      <c r="C116" s="5" t="s">
        <v>149</v>
      </c>
      <c r="D116" s="307"/>
      <c r="E116" s="307"/>
      <c r="F116" s="80" t="e">
        <f t="shared" ref="F116:K116" si="10">AVERAGE(F113:F115)</f>
        <v>#DIV/0!</v>
      </c>
      <c r="G116" s="80" t="e">
        <f t="shared" si="10"/>
        <v>#DIV/0!</v>
      </c>
      <c r="H116" s="80" t="e">
        <f t="shared" si="10"/>
        <v>#DIV/0!</v>
      </c>
      <c r="I116" s="80" t="e">
        <f t="shared" si="10"/>
        <v>#DIV/0!</v>
      </c>
      <c r="J116" s="80" t="e">
        <f t="shared" si="10"/>
        <v>#DIV/0!</v>
      </c>
      <c r="K116" s="80" t="e">
        <f t="shared" si="10"/>
        <v>#DIV/0!</v>
      </c>
      <c r="L116" s="121"/>
    </row>
    <row r="117" spans="1:12" s="74" customFormat="1" ht="24.95" customHeight="1" x14ac:dyDescent="0.25">
      <c r="A117" s="405"/>
      <c r="B117" s="413" t="s">
        <v>1</v>
      </c>
      <c r="C117" s="9" t="s">
        <v>71</v>
      </c>
      <c r="D117" s="390"/>
      <c r="E117" s="391"/>
      <c r="F117" s="107"/>
      <c r="G117" s="108"/>
      <c r="H117" s="108"/>
      <c r="I117" s="108"/>
      <c r="J117" s="108"/>
      <c r="K117" s="108"/>
      <c r="L117" s="77"/>
    </row>
    <row r="118" spans="1:12" s="74" customFormat="1" ht="39" customHeight="1" x14ac:dyDescent="0.25">
      <c r="A118" s="405"/>
      <c r="B118" s="415"/>
      <c r="C118" s="9" t="s">
        <v>72</v>
      </c>
      <c r="D118" s="394"/>
      <c r="E118" s="395"/>
      <c r="F118" s="107"/>
      <c r="G118" s="108"/>
      <c r="H118" s="108"/>
      <c r="I118" s="108"/>
      <c r="J118" s="108"/>
      <c r="K118" s="108"/>
      <c r="L118" s="77"/>
    </row>
    <row r="119" spans="1:12" s="74" customFormat="1" ht="24.95" customHeight="1" thickBot="1" x14ac:dyDescent="0.3">
      <c r="A119" s="405"/>
      <c r="B119" s="37" t="s">
        <v>21</v>
      </c>
      <c r="C119" s="5" t="s">
        <v>149</v>
      </c>
      <c r="D119" s="307"/>
      <c r="E119" s="307"/>
      <c r="F119" s="95"/>
      <c r="G119" s="80" t="e">
        <f>AVERAGE(G117:G118)</f>
        <v>#DIV/0!</v>
      </c>
      <c r="H119" s="80" t="e">
        <f>AVERAGE(H117:H118)</f>
        <v>#DIV/0!</v>
      </c>
      <c r="I119" s="80" t="e">
        <f>AVERAGE(I117:I118)</f>
        <v>#DIV/0!</v>
      </c>
      <c r="J119" s="80" t="e">
        <f>AVERAGE(J117:J118)</f>
        <v>#DIV/0!</v>
      </c>
      <c r="K119" s="80" t="e">
        <f>AVERAGE(K117:K118)</f>
        <v>#DIV/0!</v>
      </c>
      <c r="L119" s="121"/>
    </row>
    <row r="120" spans="1:12" s="74" customFormat="1" ht="24.75" hidden="1" customHeight="1" thickBot="1" x14ac:dyDescent="0.3">
      <c r="A120" s="405"/>
      <c r="B120" s="39" t="s">
        <v>2</v>
      </c>
      <c r="C120" s="52" t="s">
        <v>73</v>
      </c>
      <c r="D120" s="109"/>
      <c r="E120" s="109"/>
      <c r="F120" s="107"/>
      <c r="G120" s="107"/>
      <c r="H120" s="107"/>
      <c r="I120" s="108"/>
      <c r="J120" s="108"/>
      <c r="K120" s="108"/>
      <c r="L120" s="77"/>
    </row>
    <row r="121" spans="1:12" s="74" customFormat="1" ht="13.5" hidden="1" customHeight="1" thickBot="1" x14ac:dyDescent="0.3">
      <c r="A121" s="405"/>
      <c r="B121" s="37" t="s">
        <v>21</v>
      </c>
      <c r="C121" s="7" t="s">
        <v>22</v>
      </c>
      <c r="D121" s="20"/>
      <c r="E121" s="20"/>
      <c r="F121" s="95"/>
      <c r="G121" s="95"/>
      <c r="H121" s="95"/>
      <c r="I121" s="80" t="e">
        <f>AVERAGE(I120)</f>
        <v>#DIV/0!</v>
      </c>
      <c r="J121" s="80" t="e">
        <f>AVERAGE(J120)</f>
        <v>#DIV/0!</v>
      </c>
      <c r="K121" s="80" t="e">
        <f>AVERAGE(K120)</f>
        <v>#DIV/0!</v>
      </c>
      <c r="L121" s="121"/>
    </row>
    <row r="122" spans="1:12" s="74" customFormat="1" ht="34.5" hidden="1" customHeight="1" thickBot="1" x14ac:dyDescent="0.3">
      <c r="A122" s="405"/>
      <c r="B122" s="41" t="s">
        <v>3</v>
      </c>
      <c r="C122" s="49" t="s">
        <v>74</v>
      </c>
      <c r="D122" s="110"/>
      <c r="E122" s="110"/>
      <c r="F122" s="96"/>
      <c r="G122" s="96"/>
      <c r="H122" s="96"/>
      <c r="I122" s="96"/>
      <c r="J122" s="96"/>
      <c r="K122" s="97"/>
      <c r="L122" s="86"/>
    </row>
    <row r="123" spans="1:12" s="74" customFormat="1" ht="13.5" hidden="1" customHeight="1" thickBot="1" x14ac:dyDescent="0.3">
      <c r="A123" s="405"/>
      <c r="B123" s="57" t="s">
        <v>21</v>
      </c>
      <c r="C123" s="11" t="s">
        <v>34</v>
      </c>
      <c r="D123" s="21"/>
      <c r="E123" s="21"/>
      <c r="F123" s="96"/>
      <c r="G123" s="96"/>
      <c r="H123" s="96"/>
      <c r="I123" s="96"/>
      <c r="J123" s="96"/>
      <c r="K123" s="111" t="e">
        <f>AVERAGE(K122:K122)</f>
        <v>#DIV/0!</v>
      </c>
      <c r="L123" s="86"/>
    </row>
    <row r="124" spans="1:12" s="73" customFormat="1" ht="32.25" customHeight="1" thickBot="1" x14ac:dyDescent="0.3">
      <c r="A124" s="411" t="s">
        <v>75</v>
      </c>
      <c r="B124" s="412"/>
      <c r="C124" s="297" t="s">
        <v>156</v>
      </c>
      <c r="D124" s="298" t="str">
        <f>IF(OR(D16=1,D18=1,D25=1,D32=1,D35=1,D43=1,D46=1,D55=1,D58=1,D65=1,D67=1,D75=1,D75=1,D79=1,D88=1,D91=1,D103=1,D106=1,D116=1,D119=1),"ONVOLDOENDE",IF(OR(ISBLANK(D16),ISBLANK(D18),ISBLANK(D25),ISBLANK(D32),ISBLANK(D35),ISBLANK(D43),ISBLANK(D46),ISBLANK(D55),ISBLANK(D58),ISBLANK(D65),ISBLANK(D67),ISBLANK(D75),ISBLANK(D79),ISBLANK(D88),ISBLANK(D91),ISBLANK(D103),ISBLANK(D106),ISBLANK(D116),ISBLANK(D119)),"ONVOLLEDIG",VLOOKUP(SUM(D116,D119, D103, D106, D88,D91, D75,D79, D65, D67, D55, D58, D43, D46, D32, D35, D25,D18,D16),CIJFERCONVERSIE!$E2:$G100,3)))</f>
        <v>ONVOLLEDIG</v>
      </c>
      <c r="E124" s="298" t="str">
        <f>IF(OR(E16=1,E18=1,E25=1,E32=1,E35=1,E43=1,E46=1,E55=1,E58=1,E65=1,E67=1,E75=1,E75=1,E79=1,E88=1,E91=1,E103=1,E106=1,E116=1,E119=1),"ONVOLDOENDE",IF(OR(ISBLANK(E16),ISBLANK(E18),ISBLANK(E25),ISBLANK(E32),ISBLANK(E35),ISBLANK(E43),ISBLANK(E46),ISBLANK(E55),ISBLANK(E58),ISBLANK(E65),ISBLANK(E67),ISBLANK(E75),ISBLANK(E79),ISBLANK(E88),ISBLANK(E91),ISBLANK(E103),ISBLANK(E106),ISBLANK(E116),ISBLANK(E119)),"ONVOLLEDIG",VLOOKUP(SUM(E116,E119, E103, E106, E88,E91, E75,E79, E65, E67, E55, E58, E43, E46, E32, E35, E25,E18,E16),CIJFERCONVERSIE!$E2:$G100,3)))</f>
        <v>ONVOLLEDIG</v>
      </c>
      <c r="F124" s="112" t="e">
        <f>AVERAGE(F16,F18,F25,F32,F43,F55,F65,F75,F88,F103,F116)</f>
        <v>#DIV/0!</v>
      </c>
      <c r="G124" s="112" t="e">
        <f>AVERAGE(G16,G18,G25,G32,G35,G43,G46,G55,G58,G65,G67,G75,G79,G88,G91,G103,G106,G116,G119)</f>
        <v>#DIV/0!</v>
      </c>
      <c r="H124" s="112" t="e">
        <f>AVERAGE(H16,H18,H25,H32,H35,H43,H46,H55,H58,H65,H67,H75,H79,H88,H91,H103,H106,H116,H119)</f>
        <v>#DIV/0!</v>
      </c>
      <c r="I124" s="112" t="e">
        <f>AVERAGE(I16,I18,I25,I32,I35,I37,I43,I46,I49,I55,I58,I60,I65,I67,I69,I75,I79,I81,I88,I91,I94,I103,I106,I109,I116,I119,I121)</f>
        <v>#DIV/0!</v>
      </c>
      <c r="J124" s="112" t="e">
        <f>AVERAGE(J16,J18,J25,J32,J35,J37,J40,J43,J46,J49,J51,J55,J58,J60,J62,J65,J65,J67,J69,J71,J75,J79,J81,J83,J88,J91,J94,J96,J103,J106,J109,J111,J116,J119,J121,J123)</f>
        <v>#DIV/0!</v>
      </c>
      <c r="K124" s="112" t="e">
        <f>AVERAGE(K16,K18,K25,K32,K35,K37,K40,K43,K46,K49,K51,K55,K58,K60,K62,K65,K65,K67,K69,K71,K75,K79,K81,K83,K88,K91,K94,K96,K103,K106,K109,K111,K116,K119,K121,K123)</f>
        <v>#DIV/0!</v>
      </c>
      <c r="L124" s="127"/>
    </row>
    <row r="125" spans="1:12" ht="105" customHeight="1" thickBot="1" x14ac:dyDescent="0.25">
      <c r="A125" s="410" t="s">
        <v>168</v>
      </c>
      <c r="B125" s="410"/>
      <c r="C125" s="410"/>
      <c r="D125" s="410"/>
      <c r="E125" s="410"/>
      <c r="F125" s="58"/>
      <c r="G125" s="58"/>
      <c r="H125" s="58"/>
      <c r="I125" s="58"/>
      <c r="J125" s="58"/>
      <c r="K125" s="58"/>
      <c r="L125" s="59"/>
    </row>
    <row r="126" spans="1:12" hidden="1" x14ac:dyDescent="0.2">
      <c r="E126" s="25" t="e">
        <f>AVERAGE((E16,E18,E25,E32,E43,E55,E65,E75,E88,E103,E116))</f>
        <v>#DIV/0!</v>
      </c>
    </row>
    <row r="127" spans="1:12" hidden="1" x14ac:dyDescent="0.2">
      <c r="A127" s="402"/>
      <c r="B127" s="402"/>
      <c r="C127" s="402"/>
      <c r="D127" s="66"/>
      <c r="E127" s="70" t="e">
        <f>ROUND(E126*4,0)/2</f>
        <v>#DIV/0!</v>
      </c>
      <c r="F127" s="402"/>
      <c r="G127" s="402"/>
      <c r="H127" s="402"/>
      <c r="I127" s="402"/>
      <c r="J127" s="402"/>
      <c r="K127" s="402"/>
      <c r="L127" s="64"/>
    </row>
    <row r="128" spans="1:12" x14ac:dyDescent="0.2">
      <c r="A128" s="403"/>
      <c r="B128" s="403"/>
      <c r="C128" s="403"/>
      <c r="D128" s="67"/>
      <c r="E128" s="35"/>
      <c r="F128" s="403"/>
      <c r="G128" s="403"/>
      <c r="H128" s="403"/>
      <c r="I128" s="403"/>
      <c r="J128" s="403"/>
      <c r="K128" s="403"/>
      <c r="L128" s="64"/>
    </row>
    <row r="129" spans="1:12" x14ac:dyDescent="0.2">
      <c r="A129" s="418"/>
      <c r="B129" s="418"/>
      <c r="C129" s="418"/>
      <c r="D129" s="65"/>
      <c r="E129" s="35"/>
      <c r="F129" s="418"/>
      <c r="G129" s="418"/>
      <c r="H129" s="418"/>
      <c r="I129" s="418"/>
      <c r="J129" s="418"/>
      <c r="K129" s="418"/>
      <c r="L129" s="64"/>
    </row>
    <row r="130" spans="1:12" x14ac:dyDescent="0.2">
      <c r="A130" s="418"/>
      <c r="B130" s="418"/>
      <c r="C130" s="418"/>
      <c r="D130" s="65"/>
      <c r="E130" s="35"/>
      <c r="F130" s="418"/>
      <c r="G130" s="418"/>
      <c r="H130" s="418"/>
      <c r="I130" s="418"/>
      <c r="J130" s="418"/>
      <c r="K130" s="418"/>
      <c r="L130" s="64"/>
    </row>
    <row r="131" spans="1:12" x14ac:dyDescent="0.2">
      <c r="A131" s="64"/>
      <c r="B131" s="15"/>
      <c r="C131" s="63"/>
      <c r="D131" s="67"/>
      <c r="E131" s="35"/>
      <c r="F131" s="1"/>
      <c r="G131" s="1"/>
      <c r="H131" s="1"/>
      <c r="I131" s="1"/>
      <c r="J131" s="1"/>
      <c r="K131" s="1"/>
      <c r="L131" s="64"/>
    </row>
    <row r="132" spans="1:12" x14ac:dyDescent="0.2">
      <c r="A132" s="402"/>
      <c r="B132" s="402"/>
      <c r="C132" s="402"/>
      <c r="D132" s="66"/>
      <c r="E132" s="35"/>
      <c r="F132" s="402"/>
      <c r="G132" s="402"/>
      <c r="H132" s="402"/>
      <c r="I132" s="402"/>
      <c r="J132" s="402"/>
      <c r="K132" s="402"/>
      <c r="L132" s="64"/>
    </row>
    <row r="133" spans="1:12" x14ac:dyDescent="0.2">
      <c r="A133" s="403"/>
      <c r="B133" s="403"/>
      <c r="C133" s="403"/>
      <c r="D133" s="67"/>
      <c r="E133" s="35"/>
      <c r="F133" s="403"/>
      <c r="G133" s="403"/>
      <c r="H133" s="403"/>
      <c r="I133" s="403"/>
      <c r="J133" s="403"/>
      <c r="K133" s="403"/>
      <c r="L133" s="64"/>
    </row>
    <row r="134" spans="1:12" x14ac:dyDescent="0.2">
      <c r="A134" s="418"/>
      <c r="B134" s="418"/>
      <c r="C134" s="418"/>
      <c r="D134" s="65"/>
      <c r="E134" s="35"/>
      <c r="F134" s="418"/>
      <c r="G134" s="418"/>
      <c r="H134" s="418"/>
      <c r="I134" s="418"/>
      <c r="J134" s="418"/>
      <c r="K134" s="418"/>
      <c r="L134" s="64"/>
    </row>
    <row r="135" spans="1:12" x14ac:dyDescent="0.2">
      <c r="A135" s="418"/>
      <c r="B135" s="418"/>
      <c r="C135" s="418"/>
      <c r="D135" s="65"/>
      <c r="E135" s="35"/>
      <c r="F135" s="418"/>
      <c r="G135" s="418"/>
      <c r="H135" s="418"/>
      <c r="I135" s="418"/>
      <c r="J135" s="418"/>
      <c r="K135" s="418"/>
      <c r="L135" s="64"/>
    </row>
    <row r="136" spans="1:12" x14ac:dyDescent="0.2">
      <c r="A136" s="64"/>
      <c r="B136" s="15"/>
      <c r="C136" s="63"/>
      <c r="D136" s="67"/>
      <c r="E136" s="35"/>
      <c r="F136" s="1"/>
      <c r="G136" s="1"/>
      <c r="H136" s="1"/>
      <c r="I136" s="1"/>
      <c r="J136" s="1"/>
      <c r="K136" s="1"/>
      <c r="L136" s="64"/>
    </row>
    <row r="137" spans="1:12" x14ac:dyDescent="0.2">
      <c r="A137" s="402"/>
      <c r="B137" s="402"/>
      <c r="C137" s="402"/>
      <c r="D137" s="66"/>
      <c r="E137" s="35"/>
      <c r="F137" s="402"/>
      <c r="G137" s="402"/>
      <c r="H137" s="402"/>
      <c r="I137" s="402"/>
      <c r="J137" s="402"/>
      <c r="K137" s="402"/>
      <c r="L137" s="64"/>
    </row>
    <row r="138" spans="1:12" x14ac:dyDescent="0.2">
      <c r="A138" s="403"/>
      <c r="B138" s="403"/>
      <c r="C138" s="403"/>
      <c r="D138" s="67"/>
      <c r="E138" s="35"/>
      <c r="F138" s="403"/>
      <c r="G138" s="403"/>
      <c r="H138" s="403"/>
      <c r="I138" s="403"/>
      <c r="J138" s="403"/>
      <c r="K138" s="403"/>
      <c r="L138" s="64"/>
    </row>
    <row r="139" spans="1:12" x14ac:dyDescent="0.2">
      <c r="A139" s="418"/>
      <c r="B139" s="418"/>
      <c r="C139" s="418"/>
      <c r="D139" s="65"/>
      <c r="E139" s="35"/>
      <c r="F139" s="418"/>
      <c r="G139" s="418"/>
      <c r="H139" s="418"/>
      <c r="I139" s="418"/>
      <c r="J139" s="418"/>
      <c r="K139" s="418"/>
      <c r="L139" s="64"/>
    </row>
    <row r="140" spans="1:12" x14ac:dyDescent="0.2">
      <c r="A140" s="418"/>
      <c r="B140" s="418"/>
      <c r="C140" s="418"/>
      <c r="D140" s="65"/>
      <c r="E140" s="35"/>
      <c r="F140" s="418"/>
      <c r="G140" s="418"/>
      <c r="H140" s="418"/>
      <c r="I140" s="418"/>
      <c r="J140" s="418"/>
      <c r="K140" s="418"/>
      <c r="L140" s="64"/>
    </row>
    <row r="141" spans="1:12" x14ac:dyDescent="0.2">
      <c r="A141" s="64"/>
      <c r="B141" s="15"/>
      <c r="C141" s="63"/>
      <c r="D141" s="67"/>
      <c r="E141" s="35"/>
      <c r="F141" s="1"/>
      <c r="G141" s="1"/>
      <c r="H141" s="1"/>
      <c r="I141" s="1"/>
      <c r="J141" s="1"/>
      <c r="K141" s="1"/>
      <c r="L141" s="64"/>
    </row>
    <row r="142" spans="1:12" x14ac:dyDescent="0.2">
      <c r="A142" s="402"/>
      <c r="B142" s="402"/>
      <c r="C142" s="402"/>
      <c r="D142" s="66"/>
      <c r="E142" s="35"/>
      <c r="F142" s="1"/>
      <c r="G142" s="1"/>
      <c r="H142" s="1"/>
      <c r="I142" s="1"/>
      <c r="J142" s="1"/>
      <c r="K142" s="1"/>
      <c r="L142" s="64"/>
    </row>
    <row r="143" spans="1:12" x14ac:dyDescent="0.2">
      <c r="A143" s="403"/>
      <c r="B143" s="403"/>
      <c r="C143" s="403"/>
      <c r="D143" s="67"/>
      <c r="E143" s="35"/>
      <c r="F143" s="1"/>
      <c r="G143" s="1"/>
      <c r="H143" s="1"/>
      <c r="I143" s="1"/>
      <c r="J143" s="1"/>
      <c r="K143" s="1"/>
      <c r="L143" s="64"/>
    </row>
    <row r="144" spans="1:12" x14ac:dyDescent="0.2">
      <c r="A144" s="418"/>
      <c r="B144" s="418"/>
      <c r="C144" s="418"/>
      <c r="D144" s="65"/>
      <c r="E144" s="35"/>
      <c r="F144" s="1"/>
      <c r="G144" s="1"/>
      <c r="H144" s="1"/>
      <c r="I144" s="1"/>
      <c r="J144" s="1"/>
      <c r="K144" s="1"/>
      <c r="L144" s="64"/>
    </row>
    <row r="145" spans="1:12" x14ac:dyDescent="0.2">
      <c r="A145" s="418"/>
      <c r="B145" s="418"/>
      <c r="C145" s="418"/>
      <c r="D145" s="65"/>
      <c r="E145" s="35"/>
      <c r="F145" s="1"/>
      <c r="G145" s="1"/>
      <c r="H145" s="1"/>
      <c r="I145" s="1"/>
      <c r="J145" s="1"/>
      <c r="K145" s="1"/>
      <c r="L145" s="64"/>
    </row>
    <row r="146" spans="1:12" x14ac:dyDescent="0.2">
      <c r="A146" s="64"/>
      <c r="B146" s="15"/>
      <c r="C146" s="63"/>
      <c r="D146" s="67"/>
      <c r="E146" s="35"/>
      <c r="F146" s="1"/>
      <c r="G146" s="1"/>
      <c r="H146" s="1"/>
      <c r="I146" s="1"/>
      <c r="J146" s="1"/>
      <c r="K146" s="1"/>
      <c r="L146" s="64"/>
    </row>
    <row r="147" spans="1:12" x14ac:dyDescent="0.2">
      <c r="A147" s="64"/>
      <c r="B147" s="15"/>
      <c r="C147" s="63"/>
      <c r="D147" s="67"/>
      <c r="E147" s="35"/>
      <c r="F147" s="1"/>
      <c r="G147" s="1"/>
      <c r="H147" s="1"/>
      <c r="I147" s="1"/>
      <c r="J147" s="1"/>
      <c r="K147" s="1"/>
      <c r="L147" s="64"/>
    </row>
  </sheetData>
  <sheetProtection sheet="1" objects="1" scenarios="1"/>
  <mergeCells count="98">
    <mergeCell ref="E2:E3"/>
    <mergeCell ref="E4:E6"/>
    <mergeCell ref="A19:A25"/>
    <mergeCell ref="B19:B24"/>
    <mergeCell ref="A27:A40"/>
    <mergeCell ref="D9:E15"/>
    <mergeCell ref="D17:E17"/>
    <mergeCell ref="B33:B34"/>
    <mergeCell ref="D19:E24"/>
    <mergeCell ref="D27:E31"/>
    <mergeCell ref="D33:E34"/>
    <mergeCell ref="B44:B45"/>
    <mergeCell ref="A1:B1"/>
    <mergeCell ref="A2:B2"/>
    <mergeCell ref="A3:B3"/>
    <mergeCell ref="B9:B15"/>
    <mergeCell ref="B27:B31"/>
    <mergeCell ref="A4:B4"/>
    <mergeCell ref="A5:B5"/>
    <mergeCell ref="A6:B6"/>
    <mergeCell ref="A9:A16"/>
    <mergeCell ref="A7:B7"/>
    <mergeCell ref="A17:A18"/>
    <mergeCell ref="A142:C142"/>
    <mergeCell ref="A41:A51"/>
    <mergeCell ref="B98:B102"/>
    <mergeCell ref="B63:B64"/>
    <mergeCell ref="B73:B74"/>
    <mergeCell ref="B76:B78"/>
    <mergeCell ref="B41:B42"/>
    <mergeCell ref="A53:A62"/>
    <mergeCell ref="B89:B90"/>
    <mergeCell ref="B53:B54"/>
    <mergeCell ref="B56:B57"/>
    <mergeCell ref="B117:B118"/>
    <mergeCell ref="B104:B105"/>
    <mergeCell ref="B113:B115"/>
    <mergeCell ref="A132:C132"/>
    <mergeCell ref="A129:C129"/>
    <mergeCell ref="I139:K139"/>
    <mergeCell ref="A140:C140"/>
    <mergeCell ref="I140:K140"/>
    <mergeCell ref="F139:H139"/>
    <mergeCell ref="F140:H140"/>
    <mergeCell ref="A144:C144"/>
    <mergeCell ref="A145:C145"/>
    <mergeCell ref="A139:C139"/>
    <mergeCell ref="A134:C134"/>
    <mergeCell ref="I134:K134"/>
    <mergeCell ref="A135:C135"/>
    <mergeCell ref="I135:K135"/>
    <mergeCell ref="F134:H134"/>
    <mergeCell ref="F135:H135"/>
    <mergeCell ref="A137:C137"/>
    <mergeCell ref="I137:K137"/>
    <mergeCell ref="A138:C138"/>
    <mergeCell ref="I138:K138"/>
    <mergeCell ref="F137:H137"/>
    <mergeCell ref="F138:H138"/>
    <mergeCell ref="A143:C143"/>
    <mergeCell ref="I132:K132"/>
    <mergeCell ref="A133:C133"/>
    <mergeCell ref="I133:K133"/>
    <mergeCell ref="F132:H132"/>
    <mergeCell ref="F133:H133"/>
    <mergeCell ref="I129:K129"/>
    <mergeCell ref="A130:C130"/>
    <mergeCell ref="I130:K130"/>
    <mergeCell ref="F129:H129"/>
    <mergeCell ref="F130:H130"/>
    <mergeCell ref="A125:E125"/>
    <mergeCell ref="A124:B124"/>
    <mergeCell ref="B84:B87"/>
    <mergeCell ref="D73:E74"/>
    <mergeCell ref="D76:E78"/>
    <mergeCell ref="D84:E87"/>
    <mergeCell ref="D89:E90"/>
    <mergeCell ref="D98:E102"/>
    <mergeCell ref="D104:E105"/>
    <mergeCell ref="D113:E115"/>
    <mergeCell ref="D117:E118"/>
    <mergeCell ref="A63:A71"/>
    <mergeCell ref="A73:A83"/>
    <mergeCell ref="A84:A96"/>
    <mergeCell ref="A98:A111"/>
    <mergeCell ref="A113:A123"/>
    <mergeCell ref="A127:C127"/>
    <mergeCell ref="I127:K127"/>
    <mergeCell ref="A128:C128"/>
    <mergeCell ref="I128:K128"/>
    <mergeCell ref="F127:H127"/>
    <mergeCell ref="F128:H128"/>
    <mergeCell ref="D66:E66"/>
    <mergeCell ref="D41:E42"/>
    <mergeCell ref="D44:E45"/>
    <mergeCell ref="D53:E54"/>
    <mergeCell ref="D56:E57"/>
    <mergeCell ref="D63:E64"/>
  </mergeCells>
  <conditionalFormatting sqref="D7:E7 D128:E1048576 D8:D9 D26:E26 D36:E40 D47:E52 D59:E62 D80:E83 D92:E97 D107:E112 D120:E123 A125 D17 D19 D27 D33 D41 D44 D53 D56 D63 D68:E72 D66 D73 D76 D84 D89 D98 D104 D113 D117">
    <cfRule type="containsText" dxfId="2010" priority="387" operator="containsText" text="onvolledig">
      <formula>NOT(ISERROR(SEARCH("onvolledig",A7)))</formula>
    </cfRule>
    <cfRule type="containsText" dxfId="2009" priority="388" operator="containsText" text="ONVOLDOENDE">
      <formula>NOT(ISERROR(SEARCH("ONVOLDOENDE",A7)))</formula>
    </cfRule>
  </conditionalFormatting>
  <conditionalFormatting sqref="D7:E7 D8:D9 D128:E1048576 D26:E26 D36:E40 D47:E52 D59:E62 D80:E83 D92:E97 D107:E112 D120:E123 D17 D19 D27 D33 D41 D44 D53 D56 D63 D68:E72 D66 D73 D76 D84 D89 D98 D104 D113 D117">
    <cfRule type="containsText" dxfId="2008" priority="383" operator="containsText" text="onvolledig">
      <formula>NOT(ISERROR(SEARCH("onvolledig",D7)))</formula>
    </cfRule>
    <cfRule type="containsText" dxfId="2007" priority="384" operator="containsText" text="ONVOLDOENDE">
      <formula>NOT(ISERROR(SEARCH("ONVOLDOENDE",D7)))</formula>
    </cfRule>
  </conditionalFormatting>
  <conditionalFormatting sqref="D7:E7 D8:D9 D128:E1048576 D26:E26 D36:E40 D47:E52 D59:E62 D80:E83 D92:E97 D107:E112 D120:E123 D17 D19 D27 D33 D41 D44 D53 D56 D63 D68:E72 D66 D73 D76 D84 D89 D98 D104 D113 D117">
    <cfRule type="containsText" dxfId="2006" priority="379" operator="containsText" text="onvolledig">
      <formula>NOT(ISERROR(SEARCH("onvolledig",D7)))</formula>
    </cfRule>
    <cfRule type="containsText" dxfId="2005" priority="380" operator="containsText" text="ONVOLDOENDE">
      <formula>NOT(ISERROR(SEARCH("ONVOLDOENDE",D7)))</formula>
    </cfRule>
  </conditionalFormatting>
  <conditionalFormatting sqref="D126:E127">
    <cfRule type="containsText" dxfId="2004" priority="373" operator="containsText" text="onvolledig">
      <formula>NOT(ISERROR(SEARCH("onvolledig",D126)))</formula>
    </cfRule>
    <cfRule type="containsText" dxfId="2003" priority="374" operator="containsText" text="ONVOLDOENDE">
      <formula>NOT(ISERROR(SEARCH("ONVOLDOENDE",D126)))</formula>
    </cfRule>
  </conditionalFormatting>
  <conditionalFormatting sqref="E8 E26 E36:E40 E47:E52 E59:E62 E80:E83 E92:E97 E107:E112 E120:E123 E68:E72">
    <cfRule type="containsText" dxfId="2002" priority="369" operator="containsText" text="onvolledig">
      <formula>NOT(ISERROR(SEARCH("onvolledig",E8)))</formula>
    </cfRule>
    <cfRule type="containsText" dxfId="2001" priority="370" operator="containsText" text="ONVOLDOENDE">
      <formula>NOT(ISERROR(SEARCH("ONVOLDOENDE",E8)))</formula>
    </cfRule>
  </conditionalFormatting>
  <conditionalFormatting sqref="E8 E26 E36:E40 E47:E52 E59:E62 E80:E83 E92:E97 E107:E112 E120:E123 E68:E72">
    <cfRule type="containsText" dxfId="2000" priority="367" operator="containsText" text="onvolledig">
      <formula>NOT(ISERROR(SEARCH("onvolledig",E8)))</formula>
    </cfRule>
    <cfRule type="containsText" dxfId="1999" priority="368" operator="containsText" text="ONVOLDOENDE">
      <formula>NOT(ISERROR(SEARCH("ONVOLDOENDE",E8)))</formula>
    </cfRule>
  </conditionalFormatting>
  <conditionalFormatting sqref="E8 E26 E36:E40 E47:E52 E59:E62 E80:E83 E92:E97 E107:E112 E120:E123 E68:E72">
    <cfRule type="containsText" dxfId="1998" priority="365" operator="containsText" text="onvolledig">
      <formula>NOT(ISERROR(SEARCH("onvolledig",E8)))</formula>
    </cfRule>
    <cfRule type="containsText" dxfId="1997" priority="366" operator="containsText" text="ONVOLDOENDE">
      <formula>NOT(ISERROR(SEARCH("ONVOLDOENDE",E8)))</formula>
    </cfRule>
  </conditionalFormatting>
  <conditionalFormatting sqref="D124:E124">
    <cfRule type="containsText" dxfId="1996" priority="361" operator="containsText" text="onvolledig">
      <formula>NOT(ISERROR(SEARCH("onvolledig",D124)))</formula>
    </cfRule>
    <cfRule type="containsText" dxfId="1995" priority="362" operator="containsText" text="ONVOLDOENDE">
      <formula>NOT(ISERROR(SEARCH("ONVOLDOENDE",D124)))</formula>
    </cfRule>
  </conditionalFormatting>
  <conditionalFormatting sqref="E16">
    <cfRule type="containsText" dxfId="1994" priority="359" operator="containsText" text="onvolledig">
      <formula>NOT(ISERROR(SEARCH("onvolledig",E16)))</formula>
    </cfRule>
    <cfRule type="containsText" dxfId="1993" priority="360" operator="containsText" text="ONVOLDOENDE">
      <formula>NOT(ISERROR(SEARCH("ONVOLDOENDE",E16)))</formula>
    </cfRule>
  </conditionalFormatting>
  <conditionalFormatting sqref="D16">
    <cfRule type="cellIs" dxfId="1992" priority="355" operator="equal">
      <formula>1</formula>
    </cfRule>
    <cfRule type="containsText" dxfId="1991" priority="357" operator="containsText" text="onvolledig">
      <formula>NOT(ISERROR(SEARCH("onvolledig",D16)))</formula>
    </cfRule>
    <cfRule type="containsText" dxfId="1990" priority="358" operator="containsText" text="ONVOLDOENDE">
      <formula>NOT(ISERROR(SEARCH("ONVOLDOENDE",D16)))</formula>
    </cfRule>
  </conditionalFormatting>
  <conditionalFormatting sqref="D16:E16">
    <cfRule type="containsBlanks" dxfId="1989" priority="356">
      <formula>LEN(TRIM(D16))=0</formula>
    </cfRule>
  </conditionalFormatting>
  <conditionalFormatting sqref="E16">
    <cfRule type="cellIs" dxfId="1988" priority="352" operator="equal">
      <formula>1</formula>
    </cfRule>
    <cfRule type="containsText" dxfId="1987" priority="353" operator="containsText" text="onvolledig">
      <formula>NOT(ISERROR(SEARCH("onvolledig",E16)))</formula>
    </cfRule>
    <cfRule type="containsText" dxfId="1986" priority="354" operator="containsText" text="ONVOLDOENDE">
      <formula>NOT(ISERROR(SEARCH("ONVOLDOENDE",E16)))</formula>
    </cfRule>
  </conditionalFormatting>
  <conditionalFormatting sqref="E16">
    <cfRule type="cellIs" dxfId="1985" priority="349" operator="equal">
      <formula>1</formula>
    </cfRule>
    <cfRule type="containsText" dxfId="1984" priority="350" operator="containsText" text="onvolledig">
      <formula>NOT(ISERROR(SEARCH("onvolledig",E16)))</formula>
    </cfRule>
    <cfRule type="containsText" dxfId="1983" priority="351" operator="containsText" text="ONVOLDOENDE">
      <formula>NOT(ISERROR(SEARCH("ONVOLDOENDE",E16)))</formula>
    </cfRule>
  </conditionalFormatting>
  <conditionalFormatting sqref="E16">
    <cfRule type="cellIs" dxfId="1982" priority="346" operator="equal">
      <formula>1</formula>
    </cfRule>
    <cfRule type="containsText" dxfId="1981" priority="347" operator="containsText" text="onvolledig">
      <formula>NOT(ISERROR(SEARCH("onvolledig",E16)))</formula>
    </cfRule>
    <cfRule type="containsText" dxfId="1980" priority="348" operator="containsText" text="ONVOLDOENDE">
      <formula>NOT(ISERROR(SEARCH("ONVOLDOENDE",E16)))</formula>
    </cfRule>
  </conditionalFormatting>
  <conditionalFormatting sqref="E16">
    <cfRule type="cellIs" dxfId="1979" priority="343" operator="equal">
      <formula>1</formula>
    </cfRule>
    <cfRule type="containsText" dxfId="1978" priority="344" operator="containsText" text="onvolledig">
      <formula>NOT(ISERROR(SEARCH("onvolledig",E16)))</formula>
    </cfRule>
    <cfRule type="containsText" dxfId="1977" priority="345" operator="containsText" text="ONVOLDOENDE">
      <formula>NOT(ISERROR(SEARCH("ONVOLDOENDE",E16)))</formula>
    </cfRule>
  </conditionalFormatting>
  <conditionalFormatting sqref="E18">
    <cfRule type="containsText" dxfId="1976" priority="341" operator="containsText" text="onvolledig">
      <formula>NOT(ISERROR(SEARCH("onvolledig",E18)))</formula>
    </cfRule>
    <cfRule type="containsText" dxfId="1975" priority="342" operator="containsText" text="ONVOLDOENDE">
      <formula>NOT(ISERROR(SEARCH("ONVOLDOENDE",E18)))</formula>
    </cfRule>
  </conditionalFormatting>
  <conditionalFormatting sqref="D18">
    <cfRule type="cellIs" dxfId="1974" priority="337" operator="equal">
      <formula>1</formula>
    </cfRule>
    <cfRule type="containsText" dxfId="1973" priority="339" operator="containsText" text="onvolledig">
      <formula>NOT(ISERROR(SEARCH("onvolledig",D18)))</formula>
    </cfRule>
    <cfRule type="containsText" dxfId="1972" priority="340" operator="containsText" text="ONVOLDOENDE">
      <formula>NOT(ISERROR(SEARCH("ONVOLDOENDE",D18)))</formula>
    </cfRule>
  </conditionalFormatting>
  <conditionalFormatting sqref="D18:E18">
    <cfRule type="containsBlanks" dxfId="1971" priority="338">
      <formula>LEN(TRIM(D18))=0</formula>
    </cfRule>
  </conditionalFormatting>
  <conditionalFormatting sqref="E18">
    <cfRule type="cellIs" dxfId="1970" priority="334" operator="equal">
      <formula>1</formula>
    </cfRule>
    <cfRule type="containsText" dxfId="1969" priority="335" operator="containsText" text="onvolledig">
      <formula>NOT(ISERROR(SEARCH("onvolledig",E18)))</formula>
    </cfRule>
    <cfRule type="containsText" dxfId="1968" priority="336" operator="containsText" text="ONVOLDOENDE">
      <formula>NOT(ISERROR(SEARCH("ONVOLDOENDE",E18)))</formula>
    </cfRule>
  </conditionalFormatting>
  <conditionalFormatting sqref="E18">
    <cfRule type="cellIs" dxfId="1967" priority="331" operator="equal">
      <formula>1</formula>
    </cfRule>
    <cfRule type="containsText" dxfId="1966" priority="332" operator="containsText" text="onvolledig">
      <formula>NOT(ISERROR(SEARCH("onvolledig",E18)))</formula>
    </cfRule>
    <cfRule type="containsText" dxfId="1965" priority="333" operator="containsText" text="ONVOLDOENDE">
      <formula>NOT(ISERROR(SEARCH("ONVOLDOENDE",E18)))</formula>
    </cfRule>
  </conditionalFormatting>
  <conditionalFormatting sqref="E18">
    <cfRule type="cellIs" dxfId="1964" priority="328" operator="equal">
      <formula>1</formula>
    </cfRule>
    <cfRule type="containsText" dxfId="1963" priority="329" operator="containsText" text="onvolledig">
      <formula>NOT(ISERROR(SEARCH("onvolledig",E18)))</formula>
    </cfRule>
    <cfRule type="containsText" dxfId="1962" priority="330" operator="containsText" text="ONVOLDOENDE">
      <formula>NOT(ISERROR(SEARCH("ONVOLDOENDE",E18)))</formula>
    </cfRule>
  </conditionalFormatting>
  <conditionalFormatting sqref="E18">
    <cfRule type="cellIs" dxfId="1961" priority="325" operator="equal">
      <formula>1</formula>
    </cfRule>
    <cfRule type="containsText" dxfId="1960" priority="326" operator="containsText" text="onvolledig">
      <formula>NOT(ISERROR(SEARCH("onvolledig",E18)))</formula>
    </cfRule>
    <cfRule type="containsText" dxfId="1959" priority="327" operator="containsText" text="ONVOLDOENDE">
      <formula>NOT(ISERROR(SEARCH("ONVOLDOENDE",E18)))</formula>
    </cfRule>
  </conditionalFormatting>
  <conditionalFormatting sqref="E25">
    <cfRule type="containsText" dxfId="1958" priority="323" operator="containsText" text="onvolledig">
      <formula>NOT(ISERROR(SEARCH("onvolledig",E25)))</formula>
    </cfRule>
    <cfRule type="containsText" dxfId="1957" priority="324" operator="containsText" text="ONVOLDOENDE">
      <formula>NOT(ISERROR(SEARCH("ONVOLDOENDE",E25)))</formula>
    </cfRule>
  </conditionalFormatting>
  <conditionalFormatting sqref="D25">
    <cfRule type="cellIs" dxfId="1956" priority="319" operator="equal">
      <formula>1</formula>
    </cfRule>
    <cfRule type="containsText" dxfId="1955" priority="321" operator="containsText" text="onvolledig">
      <formula>NOT(ISERROR(SEARCH("onvolledig",D25)))</formula>
    </cfRule>
    <cfRule type="containsText" dxfId="1954" priority="322" operator="containsText" text="ONVOLDOENDE">
      <formula>NOT(ISERROR(SEARCH("ONVOLDOENDE",D25)))</formula>
    </cfRule>
  </conditionalFormatting>
  <conditionalFormatting sqref="D25:E25">
    <cfRule type="containsBlanks" dxfId="1953" priority="320">
      <formula>LEN(TRIM(D25))=0</formula>
    </cfRule>
  </conditionalFormatting>
  <conditionalFormatting sqref="E25">
    <cfRule type="cellIs" dxfId="1952" priority="316" operator="equal">
      <formula>1</formula>
    </cfRule>
    <cfRule type="containsText" dxfId="1951" priority="317" operator="containsText" text="onvolledig">
      <formula>NOT(ISERROR(SEARCH("onvolledig",E25)))</formula>
    </cfRule>
    <cfRule type="containsText" dxfId="1950" priority="318" operator="containsText" text="ONVOLDOENDE">
      <formula>NOT(ISERROR(SEARCH("ONVOLDOENDE",E25)))</formula>
    </cfRule>
  </conditionalFormatting>
  <conditionalFormatting sqref="E25">
    <cfRule type="cellIs" dxfId="1949" priority="313" operator="equal">
      <formula>1</formula>
    </cfRule>
    <cfRule type="containsText" dxfId="1948" priority="314" operator="containsText" text="onvolledig">
      <formula>NOT(ISERROR(SEARCH("onvolledig",E25)))</formula>
    </cfRule>
    <cfRule type="containsText" dxfId="1947" priority="315" operator="containsText" text="ONVOLDOENDE">
      <formula>NOT(ISERROR(SEARCH("ONVOLDOENDE",E25)))</formula>
    </cfRule>
  </conditionalFormatting>
  <conditionalFormatting sqref="E25">
    <cfRule type="cellIs" dxfId="1946" priority="310" operator="equal">
      <formula>1</formula>
    </cfRule>
    <cfRule type="containsText" dxfId="1945" priority="311" operator="containsText" text="onvolledig">
      <formula>NOT(ISERROR(SEARCH("onvolledig",E25)))</formula>
    </cfRule>
    <cfRule type="containsText" dxfId="1944" priority="312" operator="containsText" text="ONVOLDOENDE">
      <formula>NOT(ISERROR(SEARCH("ONVOLDOENDE",E25)))</formula>
    </cfRule>
  </conditionalFormatting>
  <conditionalFormatting sqref="E25">
    <cfRule type="cellIs" dxfId="1943" priority="307" operator="equal">
      <formula>1</formula>
    </cfRule>
    <cfRule type="containsText" dxfId="1942" priority="308" operator="containsText" text="onvolledig">
      <formula>NOT(ISERROR(SEARCH("onvolledig",E25)))</formula>
    </cfRule>
    <cfRule type="containsText" dxfId="1941" priority="309" operator="containsText" text="ONVOLDOENDE">
      <formula>NOT(ISERROR(SEARCH("ONVOLDOENDE",E25)))</formula>
    </cfRule>
  </conditionalFormatting>
  <conditionalFormatting sqref="E32">
    <cfRule type="containsText" dxfId="1940" priority="305" operator="containsText" text="onvolledig">
      <formula>NOT(ISERROR(SEARCH("onvolledig",E32)))</formula>
    </cfRule>
    <cfRule type="containsText" dxfId="1939" priority="306" operator="containsText" text="ONVOLDOENDE">
      <formula>NOT(ISERROR(SEARCH("ONVOLDOENDE",E32)))</formula>
    </cfRule>
  </conditionalFormatting>
  <conditionalFormatting sqref="D32">
    <cfRule type="cellIs" dxfId="1938" priority="301" operator="equal">
      <formula>1</formula>
    </cfRule>
    <cfRule type="containsText" dxfId="1937" priority="303" operator="containsText" text="onvolledig">
      <formula>NOT(ISERROR(SEARCH("onvolledig",D32)))</formula>
    </cfRule>
    <cfRule type="containsText" dxfId="1936" priority="304" operator="containsText" text="ONVOLDOENDE">
      <formula>NOT(ISERROR(SEARCH("ONVOLDOENDE",D32)))</formula>
    </cfRule>
  </conditionalFormatting>
  <conditionalFormatting sqref="D32:E32">
    <cfRule type="containsBlanks" dxfId="1935" priority="302">
      <formula>LEN(TRIM(D32))=0</formula>
    </cfRule>
  </conditionalFormatting>
  <conditionalFormatting sqref="E32">
    <cfRule type="cellIs" dxfId="1934" priority="298" operator="equal">
      <formula>1</formula>
    </cfRule>
    <cfRule type="containsText" dxfId="1933" priority="299" operator="containsText" text="onvolledig">
      <formula>NOT(ISERROR(SEARCH("onvolledig",E32)))</formula>
    </cfRule>
    <cfRule type="containsText" dxfId="1932" priority="300" operator="containsText" text="ONVOLDOENDE">
      <formula>NOT(ISERROR(SEARCH("ONVOLDOENDE",E32)))</formula>
    </cfRule>
  </conditionalFormatting>
  <conditionalFormatting sqref="E32">
    <cfRule type="cellIs" dxfId="1931" priority="295" operator="equal">
      <formula>1</formula>
    </cfRule>
    <cfRule type="containsText" dxfId="1930" priority="296" operator="containsText" text="onvolledig">
      <formula>NOT(ISERROR(SEARCH("onvolledig",E32)))</formula>
    </cfRule>
    <cfRule type="containsText" dxfId="1929" priority="297" operator="containsText" text="ONVOLDOENDE">
      <formula>NOT(ISERROR(SEARCH("ONVOLDOENDE",E32)))</formula>
    </cfRule>
  </conditionalFormatting>
  <conditionalFormatting sqref="E32">
    <cfRule type="cellIs" dxfId="1928" priority="292" operator="equal">
      <formula>1</formula>
    </cfRule>
    <cfRule type="containsText" dxfId="1927" priority="293" operator="containsText" text="onvolledig">
      <formula>NOT(ISERROR(SEARCH("onvolledig",E32)))</formula>
    </cfRule>
    <cfRule type="containsText" dxfId="1926" priority="294" operator="containsText" text="ONVOLDOENDE">
      <formula>NOT(ISERROR(SEARCH("ONVOLDOENDE",E32)))</formula>
    </cfRule>
  </conditionalFormatting>
  <conditionalFormatting sqref="E32">
    <cfRule type="cellIs" dxfId="1925" priority="289" operator="equal">
      <formula>1</formula>
    </cfRule>
    <cfRule type="containsText" dxfId="1924" priority="290" operator="containsText" text="onvolledig">
      <formula>NOT(ISERROR(SEARCH("onvolledig",E32)))</formula>
    </cfRule>
    <cfRule type="containsText" dxfId="1923" priority="291" operator="containsText" text="ONVOLDOENDE">
      <formula>NOT(ISERROR(SEARCH("ONVOLDOENDE",E32)))</formula>
    </cfRule>
  </conditionalFormatting>
  <conditionalFormatting sqref="E35">
    <cfRule type="containsText" dxfId="1922" priority="287" operator="containsText" text="onvolledig">
      <formula>NOT(ISERROR(SEARCH("onvolledig",E35)))</formula>
    </cfRule>
    <cfRule type="containsText" dxfId="1921" priority="288" operator="containsText" text="ONVOLDOENDE">
      <formula>NOT(ISERROR(SEARCH("ONVOLDOENDE",E35)))</formula>
    </cfRule>
  </conditionalFormatting>
  <conditionalFormatting sqref="D35">
    <cfRule type="cellIs" dxfId="1920" priority="283" operator="equal">
      <formula>1</formula>
    </cfRule>
    <cfRule type="containsText" dxfId="1919" priority="285" operator="containsText" text="onvolledig">
      <formula>NOT(ISERROR(SEARCH("onvolledig",D35)))</formula>
    </cfRule>
    <cfRule type="containsText" dxfId="1918" priority="286" operator="containsText" text="ONVOLDOENDE">
      <formula>NOT(ISERROR(SEARCH("ONVOLDOENDE",D35)))</formula>
    </cfRule>
  </conditionalFormatting>
  <conditionalFormatting sqref="D35:E35">
    <cfRule type="containsBlanks" dxfId="1917" priority="284">
      <formula>LEN(TRIM(D35))=0</formula>
    </cfRule>
  </conditionalFormatting>
  <conditionalFormatting sqref="E35">
    <cfRule type="cellIs" dxfId="1916" priority="280" operator="equal">
      <formula>1</formula>
    </cfRule>
    <cfRule type="containsText" dxfId="1915" priority="281" operator="containsText" text="onvolledig">
      <formula>NOT(ISERROR(SEARCH("onvolledig",E35)))</formula>
    </cfRule>
    <cfRule type="containsText" dxfId="1914" priority="282" operator="containsText" text="ONVOLDOENDE">
      <formula>NOT(ISERROR(SEARCH("ONVOLDOENDE",E35)))</formula>
    </cfRule>
  </conditionalFormatting>
  <conditionalFormatting sqref="E35">
    <cfRule type="cellIs" dxfId="1913" priority="277" operator="equal">
      <formula>1</formula>
    </cfRule>
    <cfRule type="containsText" dxfId="1912" priority="278" operator="containsText" text="onvolledig">
      <formula>NOT(ISERROR(SEARCH("onvolledig",E35)))</formula>
    </cfRule>
    <cfRule type="containsText" dxfId="1911" priority="279" operator="containsText" text="ONVOLDOENDE">
      <formula>NOT(ISERROR(SEARCH("ONVOLDOENDE",E35)))</formula>
    </cfRule>
  </conditionalFormatting>
  <conditionalFormatting sqref="E35">
    <cfRule type="cellIs" dxfId="1910" priority="274" operator="equal">
      <formula>1</formula>
    </cfRule>
    <cfRule type="containsText" dxfId="1909" priority="275" operator="containsText" text="onvolledig">
      <formula>NOT(ISERROR(SEARCH("onvolledig",E35)))</formula>
    </cfRule>
    <cfRule type="containsText" dxfId="1908" priority="276" operator="containsText" text="ONVOLDOENDE">
      <formula>NOT(ISERROR(SEARCH("ONVOLDOENDE",E35)))</formula>
    </cfRule>
  </conditionalFormatting>
  <conditionalFormatting sqref="E35">
    <cfRule type="cellIs" dxfId="1907" priority="271" operator="equal">
      <formula>1</formula>
    </cfRule>
    <cfRule type="containsText" dxfId="1906" priority="272" operator="containsText" text="onvolledig">
      <formula>NOT(ISERROR(SEARCH("onvolledig",E35)))</formula>
    </cfRule>
    <cfRule type="containsText" dxfId="1905" priority="273" operator="containsText" text="ONVOLDOENDE">
      <formula>NOT(ISERROR(SEARCH("ONVOLDOENDE",E35)))</formula>
    </cfRule>
  </conditionalFormatting>
  <conditionalFormatting sqref="E43">
    <cfRule type="containsText" dxfId="1904" priority="269" operator="containsText" text="onvolledig">
      <formula>NOT(ISERROR(SEARCH("onvolledig",E43)))</formula>
    </cfRule>
    <cfRule type="containsText" dxfId="1903" priority="270" operator="containsText" text="ONVOLDOENDE">
      <formula>NOT(ISERROR(SEARCH("ONVOLDOENDE",E43)))</formula>
    </cfRule>
  </conditionalFormatting>
  <conditionalFormatting sqref="D43">
    <cfRule type="cellIs" dxfId="1902" priority="265" operator="equal">
      <formula>1</formula>
    </cfRule>
    <cfRule type="containsText" dxfId="1901" priority="267" operator="containsText" text="onvolledig">
      <formula>NOT(ISERROR(SEARCH("onvolledig",D43)))</formula>
    </cfRule>
    <cfRule type="containsText" dxfId="1900" priority="268" operator="containsText" text="ONVOLDOENDE">
      <formula>NOT(ISERROR(SEARCH("ONVOLDOENDE",D43)))</formula>
    </cfRule>
  </conditionalFormatting>
  <conditionalFormatting sqref="D43:E43">
    <cfRule type="containsBlanks" dxfId="1899" priority="266">
      <formula>LEN(TRIM(D43))=0</formula>
    </cfRule>
  </conditionalFormatting>
  <conditionalFormatting sqref="E43">
    <cfRule type="cellIs" dxfId="1898" priority="262" operator="equal">
      <formula>1</formula>
    </cfRule>
    <cfRule type="containsText" dxfId="1897" priority="263" operator="containsText" text="onvolledig">
      <formula>NOT(ISERROR(SEARCH("onvolledig",E43)))</formula>
    </cfRule>
    <cfRule type="containsText" dxfId="1896" priority="264" operator="containsText" text="ONVOLDOENDE">
      <formula>NOT(ISERROR(SEARCH("ONVOLDOENDE",E43)))</formula>
    </cfRule>
  </conditionalFormatting>
  <conditionalFormatting sqref="E43">
    <cfRule type="cellIs" dxfId="1895" priority="259" operator="equal">
      <formula>1</formula>
    </cfRule>
    <cfRule type="containsText" dxfId="1894" priority="260" operator="containsText" text="onvolledig">
      <formula>NOT(ISERROR(SEARCH("onvolledig",E43)))</formula>
    </cfRule>
    <cfRule type="containsText" dxfId="1893" priority="261" operator="containsText" text="ONVOLDOENDE">
      <formula>NOT(ISERROR(SEARCH("ONVOLDOENDE",E43)))</formula>
    </cfRule>
  </conditionalFormatting>
  <conditionalFormatting sqref="E43">
    <cfRule type="cellIs" dxfId="1892" priority="256" operator="equal">
      <formula>1</formula>
    </cfRule>
    <cfRule type="containsText" dxfId="1891" priority="257" operator="containsText" text="onvolledig">
      <formula>NOT(ISERROR(SEARCH("onvolledig",E43)))</formula>
    </cfRule>
    <cfRule type="containsText" dxfId="1890" priority="258" operator="containsText" text="ONVOLDOENDE">
      <formula>NOT(ISERROR(SEARCH("ONVOLDOENDE",E43)))</formula>
    </cfRule>
  </conditionalFormatting>
  <conditionalFormatting sqref="E43">
    <cfRule type="cellIs" dxfId="1889" priority="253" operator="equal">
      <formula>1</formula>
    </cfRule>
    <cfRule type="containsText" dxfId="1888" priority="254" operator="containsText" text="onvolledig">
      <formula>NOT(ISERROR(SEARCH("onvolledig",E43)))</formula>
    </cfRule>
    <cfRule type="containsText" dxfId="1887" priority="255" operator="containsText" text="ONVOLDOENDE">
      <formula>NOT(ISERROR(SEARCH("ONVOLDOENDE",E43)))</formula>
    </cfRule>
  </conditionalFormatting>
  <conditionalFormatting sqref="E46">
    <cfRule type="containsText" dxfId="1886" priority="251" operator="containsText" text="onvolledig">
      <formula>NOT(ISERROR(SEARCH("onvolledig",E46)))</formula>
    </cfRule>
    <cfRule type="containsText" dxfId="1885" priority="252" operator="containsText" text="ONVOLDOENDE">
      <formula>NOT(ISERROR(SEARCH("ONVOLDOENDE",E46)))</formula>
    </cfRule>
  </conditionalFormatting>
  <conditionalFormatting sqref="D46">
    <cfRule type="cellIs" dxfId="1884" priority="247" operator="equal">
      <formula>1</formula>
    </cfRule>
    <cfRule type="containsText" dxfId="1883" priority="249" operator="containsText" text="onvolledig">
      <formula>NOT(ISERROR(SEARCH("onvolledig",D46)))</formula>
    </cfRule>
    <cfRule type="containsText" dxfId="1882" priority="250" operator="containsText" text="ONVOLDOENDE">
      <formula>NOT(ISERROR(SEARCH("ONVOLDOENDE",D46)))</formula>
    </cfRule>
  </conditionalFormatting>
  <conditionalFormatting sqref="D46:E46">
    <cfRule type="containsBlanks" dxfId="1881" priority="248">
      <formula>LEN(TRIM(D46))=0</formula>
    </cfRule>
  </conditionalFormatting>
  <conditionalFormatting sqref="E46">
    <cfRule type="cellIs" dxfId="1880" priority="244" operator="equal">
      <formula>1</formula>
    </cfRule>
    <cfRule type="containsText" dxfId="1879" priority="245" operator="containsText" text="onvolledig">
      <formula>NOT(ISERROR(SEARCH("onvolledig",E46)))</formula>
    </cfRule>
    <cfRule type="containsText" dxfId="1878" priority="246" operator="containsText" text="ONVOLDOENDE">
      <formula>NOT(ISERROR(SEARCH("ONVOLDOENDE",E46)))</formula>
    </cfRule>
  </conditionalFormatting>
  <conditionalFormatting sqref="E46">
    <cfRule type="cellIs" dxfId="1877" priority="241" operator="equal">
      <formula>1</formula>
    </cfRule>
    <cfRule type="containsText" dxfId="1876" priority="242" operator="containsText" text="onvolledig">
      <formula>NOT(ISERROR(SEARCH("onvolledig",E46)))</formula>
    </cfRule>
    <cfRule type="containsText" dxfId="1875" priority="243" operator="containsText" text="ONVOLDOENDE">
      <formula>NOT(ISERROR(SEARCH("ONVOLDOENDE",E46)))</formula>
    </cfRule>
  </conditionalFormatting>
  <conditionalFormatting sqref="E46">
    <cfRule type="cellIs" dxfId="1874" priority="238" operator="equal">
      <formula>1</formula>
    </cfRule>
    <cfRule type="containsText" dxfId="1873" priority="239" operator="containsText" text="onvolledig">
      <formula>NOT(ISERROR(SEARCH("onvolledig",E46)))</formula>
    </cfRule>
    <cfRule type="containsText" dxfId="1872" priority="240" operator="containsText" text="ONVOLDOENDE">
      <formula>NOT(ISERROR(SEARCH("ONVOLDOENDE",E46)))</formula>
    </cfRule>
  </conditionalFormatting>
  <conditionalFormatting sqref="E46">
    <cfRule type="cellIs" dxfId="1871" priority="235" operator="equal">
      <formula>1</formula>
    </cfRule>
    <cfRule type="containsText" dxfId="1870" priority="236" operator="containsText" text="onvolledig">
      <formula>NOT(ISERROR(SEARCH("onvolledig",E46)))</formula>
    </cfRule>
    <cfRule type="containsText" dxfId="1869" priority="237" operator="containsText" text="ONVOLDOENDE">
      <formula>NOT(ISERROR(SEARCH("ONVOLDOENDE",E46)))</formula>
    </cfRule>
  </conditionalFormatting>
  <conditionalFormatting sqref="E55">
    <cfRule type="containsText" dxfId="1868" priority="233" operator="containsText" text="onvolledig">
      <formula>NOT(ISERROR(SEARCH("onvolledig",E55)))</formula>
    </cfRule>
    <cfRule type="containsText" dxfId="1867" priority="234" operator="containsText" text="ONVOLDOENDE">
      <formula>NOT(ISERROR(SEARCH("ONVOLDOENDE",E55)))</formula>
    </cfRule>
  </conditionalFormatting>
  <conditionalFormatting sqref="D55">
    <cfRule type="cellIs" dxfId="1866" priority="229" operator="equal">
      <formula>1</formula>
    </cfRule>
    <cfRule type="containsText" dxfId="1865" priority="231" operator="containsText" text="onvolledig">
      <formula>NOT(ISERROR(SEARCH("onvolledig",D55)))</formula>
    </cfRule>
    <cfRule type="containsText" dxfId="1864" priority="232" operator="containsText" text="ONVOLDOENDE">
      <formula>NOT(ISERROR(SEARCH("ONVOLDOENDE",D55)))</formula>
    </cfRule>
  </conditionalFormatting>
  <conditionalFormatting sqref="D55:E55">
    <cfRule type="containsBlanks" dxfId="1863" priority="230">
      <formula>LEN(TRIM(D55))=0</formula>
    </cfRule>
  </conditionalFormatting>
  <conditionalFormatting sqref="E55">
    <cfRule type="cellIs" dxfId="1862" priority="226" operator="equal">
      <formula>1</formula>
    </cfRule>
    <cfRule type="containsText" dxfId="1861" priority="227" operator="containsText" text="onvolledig">
      <formula>NOT(ISERROR(SEARCH("onvolledig",E55)))</formula>
    </cfRule>
    <cfRule type="containsText" dxfId="1860" priority="228" operator="containsText" text="ONVOLDOENDE">
      <formula>NOT(ISERROR(SEARCH("ONVOLDOENDE",E55)))</formula>
    </cfRule>
  </conditionalFormatting>
  <conditionalFormatting sqref="E55">
    <cfRule type="cellIs" dxfId="1859" priority="223" operator="equal">
      <formula>1</formula>
    </cfRule>
    <cfRule type="containsText" dxfId="1858" priority="224" operator="containsText" text="onvolledig">
      <formula>NOT(ISERROR(SEARCH("onvolledig",E55)))</formula>
    </cfRule>
    <cfRule type="containsText" dxfId="1857" priority="225" operator="containsText" text="ONVOLDOENDE">
      <formula>NOT(ISERROR(SEARCH("ONVOLDOENDE",E55)))</formula>
    </cfRule>
  </conditionalFormatting>
  <conditionalFormatting sqref="E55">
    <cfRule type="cellIs" dxfId="1856" priority="220" operator="equal">
      <formula>1</formula>
    </cfRule>
    <cfRule type="containsText" dxfId="1855" priority="221" operator="containsText" text="onvolledig">
      <formula>NOT(ISERROR(SEARCH("onvolledig",E55)))</formula>
    </cfRule>
    <cfRule type="containsText" dxfId="1854" priority="222" operator="containsText" text="ONVOLDOENDE">
      <formula>NOT(ISERROR(SEARCH("ONVOLDOENDE",E55)))</formula>
    </cfRule>
  </conditionalFormatting>
  <conditionalFormatting sqref="E55">
    <cfRule type="cellIs" dxfId="1853" priority="217" operator="equal">
      <formula>1</formula>
    </cfRule>
    <cfRule type="containsText" dxfId="1852" priority="218" operator="containsText" text="onvolledig">
      <formula>NOT(ISERROR(SEARCH("onvolledig",E55)))</formula>
    </cfRule>
    <cfRule type="containsText" dxfId="1851" priority="219" operator="containsText" text="ONVOLDOENDE">
      <formula>NOT(ISERROR(SEARCH("ONVOLDOENDE",E55)))</formula>
    </cfRule>
  </conditionalFormatting>
  <conditionalFormatting sqref="E58">
    <cfRule type="containsText" dxfId="1850" priority="215" operator="containsText" text="onvolledig">
      <formula>NOT(ISERROR(SEARCH("onvolledig",E58)))</formula>
    </cfRule>
    <cfRule type="containsText" dxfId="1849" priority="216" operator="containsText" text="ONVOLDOENDE">
      <formula>NOT(ISERROR(SEARCH("ONVOLDOENDE",E58)))</formula>
    </cfRule>
  </conditionalFormatting>
  <conditionalFormatting sqref="D58">
    <cfRule type="cellIs" dxfId="1848" priority="211" operator="equal">
      <formula>1</formula>
    </cfRule>
    <cfRule type="containsText" dxfId="1847" priority="213" operator="containsText" text="onvolledig">
      <formula>NOT(ISERROR(SEARCH("onvolledig",D58)))</formula>
    </cfRule>
    <cfRule type="containsText" dxfId="1846" priority="214" operator="containsText" text="ONVOLDOENDE">
      <formula>NOT(ISERROR(SEARCH("ONVOLDOENDE",D58)))</formula>
    </cfRule>
  </conditionalFormatting>
  <conditionalFormatting sqref="D58:E58">
    <cfRule type="containsBlanks" dxfId="1845" priority="212">
      <formula>LEN(TRIM(D58))=0</formula>
    </cfRule>
  </conditionalFormatting>
  <conditionalFormatting sqref="E58">
    <cfRule type="cellIs" dxfId="1844" priority="208" operator="equal">
      <formula>1</formula>
    </cfRule>
    <cfRule type="containsText" dxfId="1843" priority="209" operator="containsText" text="onvolledig">
      <formula>NOT(ISERROR(SEARCH("onvolledig",E58)))</formula>
    </cfRule>
    <cfRule type="containsText" dxfId="1842" priority="210" operator="containsText" text="ONVOLDOENDE">
      <formula>NOT(ISERROR(SEARCH("ONVOLDOENDE",E58)))</formula>
    </cfRule>
  </conditionalFormatting>
  <conditionalFormatting sqref="E58">
    <cfRule type="cellIs" dxfId="1841" priority="205" operator="equal">
      <formula>1</formula>
    </cfRule>
    <cfRule type="containsText" dxfId="1840" priority="206" operator="containsText" text="onvolledig">
      <formula>NOT(ISERROR(SEARCH("onvolledig",E58)))</formula>
    </cfRule>
    <cfRule type="containsText" dxfId="1839" priority="207" operator="containsText" text="ONVOLDOENDE">
      <formula>NOT(ISERROR(SEARCH("ONVOLDOENDE",E58)))</formula>
    </cfRule>
  </conditionalFormatting>
  <conditionalFormatting sqref="E58">
    <cfRule type="cellIs" dxfId="1838" priority="202" operator="equal">
      <formula>1</formula>
    </cfRule>
    <cfRule type="containsText" dxfId="1837" priority="203" operator="containsText" text="onvolledig">
      <formula>NOT(ISERROR(SEARCH("onvolledig",E58)))</formula>
    </cfRule>
    <cfRule type="containsText" dxfId="1836" priority="204" operator="containsText" text="ONVOLDOENDE">
      <formula>NOT(ISERROR(SEARCH("ONVOLDOENDE",E58)))</formula>
    </cfRule>
  </conditionalFormatting>
  <conditionalFormatting sqref="E58">
    <cfRule type="cellIs" dxfId="1835" priority="199" operator="equal">
      <formula>1</formula>
    </cfRule>
    <cfRule type="containsText" dxfId="1834" priority="200" operator="containsText" text="onvolledig">
      <formula>NOT(ISERROR(SEARCH("onvolledig",E58)))</formula>
    </cfRule>
    <cfRule type="containsText" dxfId="1833" priority="201" operator="containsText" text="ONVOLDOENDE">
      <formula>NOT(ISERROR(SEARCH("ONVOLDOENDE",E58)))</formula>
    </cfRule>
  </conditionalFormatting>
  <conditionalFormatting sqref="E65">
    <cfRule type="containsText" dxfId="1832" priority="197" operator="containsText" text="onvolledig">
      <formula>NOT(ISERROR(SEARCH("onvolledig",E65)))</formula>
    </cfRule>
    <cfRule type="containsText" dxfId="1831" priority="198" operator="containsText" text="ONVOLDOENDE">
      <formula>NOT(ISERROR(SEARCH("ONVOLDOENDE",E65)))</formula>
    </cfRule>
  </conditionalFormatting>
  <conditionalFormatting sqref="D65">
    <cfRule type="cellIs" dxfId="1830" priority="193" operator="equal">
      <formula>1</formula>
    </cfRule>
    <cfRule type="containsText" dxfId="1829" priority="195" operator="containsText" text="onvolledig">
      <formula>NOT(ISERROR(SEARCH("onvolledig",D65)))</formula>
    </cfRule>
    <cfRule type="containsText" dxfId="1828" priority="196" operator="containsText" text="ONVOLDOENDE">
      <formula>NOT(ISERROR(SEARCH("ONVOLDOENDE",D65)))</formula>
    </cfRule>
  </conditionalFormatting>
  <conditionalFormatting sqref="D65:E65">
    <cfRule type="containsBlanks" dxfId="1827" priority="194">
      <formula>LEN(TRIM(D65))=0</formula>
    </cfRule>
  </conditionalFormatting>
  <conditionalFormatting sqref="E65">
    <cfRule type="cellIs" dxfId="1826" priority="190" operator="equal">
      <formula>1</formula>
    </cfRule>
    <cfRule type="containsText" dxfId="1825" priority="191" operator="containsText" text="onvolledig">
      <formula>NOT(ISERROR(SEARCH("onvolledig",E65)))</formula>
    </cfRule>
    <cfRule type="containsText" dxfId="1824" priority="192" operator="containsText" text="ONVOLDOENDE">
      <formula>NOT(ISERROR(SEARCH("ONVOLDOENDE",E65)))</formula>
    </cfRule>
  </conditionalFormatting>
  <conditionalFormatting sqref="E65">
    <cfRule type="cellIs" dxfId="1823" priority="187" operator="equal">
      <formula>1</formula>
    </cfRule>
    <cfRule type="containsText" dxfId="1822" priority="188" operator="containsText" text="onvolledig">
      <formula>NOT(ISERROR(SEARCH("onvolledig",E65)))</formula>
    </cfRule>
    <cfRule type="containsText" dxfId="1821" priority="189" operator="containsText" text="ONVOLDOENDE">
      <formula>NOT(ISERROR(SEARCH("ONVOLDOENDE",E65)))</formula>
    </cfRule>
  </conditionalFormatting>
  <conditionalFormatting sqref="E65">
    <cfRule type="cellIs" dxfId="1820" priority="184" operator="equal">
      <formula>1</formula>
    </cfRule>
    <cfRule type="containsText" dxfId="1819" priority="185" operator="containsText" text="onvolledig">
      <formula>NOT(ISERROR(SEARCH("onvolledig",E65)))</formula>
    </cfRule>
    <cfRule type="containsText" dxfId="1818" priority="186" operator="containsText" text="ONVOLDOENDE">
      <formula>NOT(ISERROR(SEARCH("ONVOLDOENDE",E65)))</formula>
    </cfRule>
  </conditionalFormatting>
  <conditionalFormatting sqref="E65">
    <cfRule type="cellIs" dxfId="1817" priority="181" operator="equal">
      <formula>1</formula>
    </cfRule>
    <cfRule type="containsText" dxfId="1816" priority="182" operator="containsText" text="onvolledig">
      <formula>NOT(ISERROR(SEARCH("onvolledig",E65)))</formula>
    </cfRule>
    <cfRule type="containsText" dxfId="1815" priority="183" operator="containsText" text="ONVOLDOENDE">
      <formula>NOT(ISERROR(SEARCH("ONVOLDOENDE",E65)))</formula>
    </cfRule>
  </conditionalFormatting>
  <conditionalFormatting sqref="E67">
    <cfRule type="containsText" dxfId="1814" priority="179" operator="containsText" text="onvolledig">
      <formula>NOT(ISERROR(SEARCH("onvolledig",E67)))</formula>
    </cfRule>
    <cfRule type="containsText" dxfId="1813" priority="180" operator="containsText" text="ONVOLDOENDE">
      <formula>NOT(ISERROR(SEARCH("ONVOLDOENDE",E67)))</formula>
    </cfRule>
  </conditionalFormatting>
  <conditionalFormatting sqref="D67">
    <cfRule type="cellIs" dxfId="1812" priority="175" operator="equal">
      <formula>1</formula>
    </cfRule>
    <cfRule type="containsText" dxfId="1811" priority="177" operator="containsText" text="onvolledig">
      <formula>NOT(ISERROR(SEARCH("onvolledig",D67)))</formula>
    </cfRule>
    <cfRule type="containsText" dxfId="1810" priority="178" operator="containsText" text="ONVOLDOENDE">
      <formula>NOT(ISERROR(SEARCH("ONVOLDOENDE",D67)))</formula>
    </cfRule>
  </conditionalFormatting>
  <conditionalFormatting sqref="D67:E67">
    <cfRule type="containsBlanks" dxfId="1809" priority="176">
      <formula>LEN(TRIM(D67))=0</formula>
    </cfRule>
  </conditionalFormatting>
  <conditionalFormatting sqref="E67">
    <cfRule type="cellIs" dxfId="1808" priority="172" operator="equal">
      <formula>1</formula>
    </cfRule>
    <cfRule type="containsText" dxfId="1807" priority="173" operator="containsText" text="onvolledig">
      <formula>NOT(ISERROR(SEARCH("onvolledig",E67)))</formula>
    </cfRule>
    <cfRule type="containsText" dxfId="1806" priority="174" operator="containsText" text="ONVOLDOENDE">
      <formula>NOT(ISERROR(SEARCH("ONVOLDOENDE",E67)))</formula>
    </cfRule>
  </conditionalFormatting>
  <conditionalFormatting sqref="E67">
    <cfRule type="cellIs" dxfId="1805" priority="169" operator="equal">
      <formula>1</formula>
    </cfRule>
    <cfRule type="containsText" dxfId="1804" priority="170" operator="containsText" text="onvolledig">
      <formula>NOT(ISERROR(SEARCH("onvolledig",E67)))</formula>
    </cfRule>
    <cfRule type="containsText" dxfId="1803" priority="171" operator="containsText" text="ONVOLDOENDE">
      <formula>NOT(ISERROR(SEARCH("ONVOLDOENDE",E67)))</formula>
    </cfRule>
  </conditionalFormatting>
  <conditionalFormatting sqref="E67">
    <cfRule type="cellIs" dxfId="1802" priority="166" operator="equal">
      <formula>1</formula>
    </cfRule>
    <cfRule type="containsText" dxfId="1801" priority="167" operator="containsText" text="onvolledig">
      <formula>NOT(ISERROR(SEARCH("onvolledig",E67)))</formula>
    </cfRule>
    <cfRule type="containsText" dxfId="1800" priority="168" operator="containsText" text="ONVOLDOENDE">
      <formula>NOT(ISERROR(SEARCH("ONVOLDOENDE",E67)))</formula>
    </cfRule>
  </conditionalFormatting>
  <conditionalFormatting sqref="E67">
    <cfRule type="cellIs" dxfId="1799" priority="163" operator="equal">
      <formula>1</formula>
    </cfRule>
    <cfRule type="containsText" dxfId="1798" priority="164" operator="containsText" text="onvolledig">
      <formula>NOT(ISERROR(SEARCH("onvolledig",E67)))</formula>
    </cfRule>
    <cfRule type="containsText" dxfId="1797" priority="165" operator="containsText" text="ONVOLDOENDE">
      <formula>NOT(ISERROR(SEARCH("ONVOLDOENDE",E67)))</formula>
    </cfRule>
  </conditionalFormatting>
  <conditionalFormatting sqref="E75">
    <cfRule type="containsText" dxfId="1796" priority="161" operator="containsText" text="onvolledig">
      <formula>NOT(ISERROR(SEARCH("onvolledig",E75)))</formula>
    </cfRule>
    <cfRule type="containsText" dxfId="1795" priority="162" operator="containsText" text="ONVOLDOENDE">
      <formula>NOT(ISERROR(SEARCH("ONVOLDOENDE",E75)))</formula>
    </cfRule>
  </conditionalFormatting>
  <conditionalFormatting sqref="D75">
    <cfRule type="cellIs" dxfId="1794" priority="157" operator="equal">
      <formula>1</formula>
    </cfRule>
    <cfRule type="containsText" dxfId="1793" priority="159" operator="containsText" text="onvolledig">
      <formula>NOT(ISERROR(SEARCH("onvolledig",D75)))</formula>
    </cfRule>
    <cfRule type="containsText" dxfId="1792" priority="160" operator="containsText" text="ONVOLDOENDE">
      <formula>NOT(ISERROR(SEARCH("ONVOLDOENDE",D75)))</formula>
    </cfRule>
  </conditionalFormatting>
  <conditionalFormatting sqref="D75:E75">
    <cfRule type="containsBlanks" dxfId="1791" priority="158">
      <formula>LEN(TRIM(D75))=0</formula>
    </cfRule>
  </conditionalFormatting>
  <conditionalFormatting sqref="E75">
    <cfRule type="cellIs" dxfId="1790" priority="154" operator="equal">
      <formula>1</formula>
    </cfRule>
    <cfRule type="containsText" dxfId="1789" priority="155" operator="containsText" text="onvolledig">
      <formula>NOT(ISERROR(SEARCH("onvolledig",E75)))</formula>
    </cfRule>
    <cfRule type="containsText" dxfId="1788" priority="156" operator="containsText" text="ONVOLDOENDE">
      <formula>NOT(ISERROR(SEARCH("ONVOLDOENDE",E75)))</formula>
    </cfRule>
  </conditionalFormatting>
  <conditionalFormatting sqref="E75">
    <cfRule type="cellIs" dxfId="1787" priority="151" operator="equal">
      <formula>1</formula>
    </cfRule>
    <cfRule type="containsText" dxfId="1786" priority="152" operator="containsText" text="onvolledig">
      <formula>NOT(ISERROR(SEARCH("onvolledig",E75)))</formula>
    </cfRule>
    <cfRule type="containsText" dxfId="1785" priority="153" operator="containsText" text="ONVOLDOENDE">
      <formula>NOT(ISERROR(SEARCH("ONVOLDOENDE",E75)))</formula>
    </cfRule>
  </conditionalFormatting>
  <conditionalFormatting sqref="E75">
    <cfRule type="cellIs" dxfId="1784" priority="148" operator="equal">
      <formula>1</formula>
    </cfRule>
    <cfRule type="containsText" dxfId="1783" priority="149" operator="containsText" text="onvolledig">
      <formula>NOT(ISERROR(SEARCH("onvolledig",E75)))</formula>
    </cfRule>
    <cfRule type="containsText" dxfId="1782" priority="150" operator="containsText" text="ONVOLDOENDE">
      <formula>NOT(ISERROR(SEARCH("ONVOLDOENDE",E75)))</formula>
    </cfRule>
  </conditionalFormatting>
  <conditionalFormatting sqref="E75">
    <cfRule type="cellIs" dxfId="1781" priority="145" operator="equal">
      <formula>1</formula>
    </cfRule>
    <cfRule type="containsText" dxfId="1780" priority="146" operator="containsText" text="onvolledig">
      <formula>NOT(ISERROR(SEARCH("onvolledig",E75)))</formula>
    </cfRule>
    <cfRule type="containsText" dxfId="1779" priority="147" operator="containsText" text="ONVOLDOENDE">
      <formula>NOT(ISERROR(SEARCH("ONVOLDOENDE",E75)))</formula>
    </cfRule>
  </conditionalFormatting>
  <conditionalFormatting sqref="E79">
    <cfRule type="containsText" dxfId="1778" priority="143" operator="containsText" text="onvolledig">
      <formula>NOT(ISERROR(SEARCH("onvolledig",E79)))</formula>
    </cfRule>
    <cfRule type="containsText" dxfId="1777" priority="144" operator="containsText" text="ONVOLDOENDE">
      <formula>NOT(ISERROR(SEARCH("ONVOLDOENDE",E79)))</formula>
    </cfRule>
  </conditionalFormatting>
  <conditionalFormatting sqref="D79">
    <cfRule type="cellIs" dxfId="1776" priority="139" operator="equal">
      <formula>1</formula>
    </cfRule>
    <cfRule type="containsText" dxfId="1775" priority="141" operator="containsText" text="onvolledig">
      <formula>NOT(ISERROR(SEARCH("onvolledig",D79)))</formula>
    </cfRule>
    <cfRule type="containsText" dxfId="1774" priority="142" operator="containsText" text="ONVOLDOENDE">
      <formula>NOT(ISERROR(SEARCH("ONVOLDOENDE",D79)))</formula>
    </cfRule>
  </conditionalFormatting>
  <conditionalFormatting sqref="D79:E79">
    <cfRule type="containsBlanks" dxfId="1773" priority="140">
      <formula>LEN(TRIM(D79))=0</formula>
    </cfRule>
  </conditionalFormatting>
  <conditionalFormatting sqref="E79">
    <cfRule type="cellIs" dxfId="1772" priority="136" operator="equal">
      <formula>1</formula>
    </cfRule>
    <cfRule type="containsText" dxfId="1771" priority="137" operator="containsText" text="onvolledig">
      <formula>NOT(ISERROR(SEARCH("onvolledig",E79)))</formula>
    </cfRule>
    <cfRule type="containsText" dxfId="1770" priority="138" operator="containsText" text="ONVOLDOENDE">
      <formula>NOT(ISERROR(SEARCH("ONVOLDOENDE",E79)))</formula>
    </cfRule>
  </conditionalFormatting>
  <conditionalFormatting sqref="E79">
    <cfRule type="cellIs" dxfId="1769" priority="133" operator="equal">
      <formula>1</formula>
    </cfRule>
    <cfRule type="containsText" dxfId="1768" priority="134" operator="containsText" text="onvolledig">
      <formula>NOT(ISERROR(SEARCH("onvolledig",E79)))</formula>
    </cfRule>
    <cfRule type="containsText" dxfId="1767" priority="135" operator="containsText" text="ONVOLDOENDE">
      <formula>NOT(ISERROR(SEARCH("ONVOLDOENDE",E79)))</formula>
    </cfRule>
  </conditionalFormatting>
  <conditionalFormatting sqref="E79">
    <cfRule type="cellIs" dxfId="1766" priority="130" operator="equal">
      <formula>1</formula>
    </cfRule>
    <cfRule type="containsText" dxfId="1765" priority="131" operator="containsText" text="onvolledig">
      <formula>NOT(ISERROR(SEARCH("onvolledig",E79)))</formula>
    </cfRule>
    <cfRule type="containsText" dxfId="1764" priority="132" operator="containsText" text="ONVOLDOENDE">
      <formula>NOT(ISERROR(SEARCH("ONVOLDOENDE",E79)))</formula>
    </cfRule>
  </conditionalFormatting>
  <conditionalFormatting sqref="E79">
    <cfRule type="cellIs" dxfId="1763" priority="127" operator="equal">
      <formula>1</formula>
    </cfRule>
    <cfRule type="containsText" dxfId="1762" priority="128" operator="containsText" text="onvolledig">
      <formula>NOT(ISERROR(SEARCH("onvolledig",E79)))</formula>
    </cfRule>
    <cfRule type="containsText" dxfId="1761" priority="129" operator="containsText" text="ONVOLDOENDE">
      <formula>NOT(ISERROR(SEARCH("ONVOLDOENDE",E79)))</formula>
    </cfRule>
  </conditionalFormatting>
  <conditionalFormatting sqref="E88">
    <cfRule type="containsText" dxfId="1760" priority="125" operator="containsText" text="onvolledig">
      <formula>NOT(ISERROR(SEARCH("onvolledig",E88)))</formula>
    </cfRule>
    <cfRule type="containsText" dxfId="1759" priority="126" operator="containsText" text="ONVOLDOENDE">
      <formula>NOT(ISERROR(SEARCH("ONVOLDOENDE",E88)))</formula>
    </cfRule>
  </conditionalFormatting>
  <conditionalFormatting sqref="D88">
    <cfRule type="cellIs" dxfId="1758" priority="121" operator="equal">
      <formula>1</formula>
    </cfRule>
    <cfRule type="containsText" dxfId="1757" priority="123" operator="containsText" text="onvolledig">
      <formula>NOT(ISERROR(SEARCH("onvolledig",D88)))</formula>
    </cfRule>
    <cfRule type="containsText" dxfId="1756" priority="124" operator="containsText" text="ONVOLDOENDE">
      <formula>NOT(ISERROR(SEARCH("ONVOLDOENDE",D88)))</formula>
    </cfRule>
  </conditionalFormatting>
  <conditionalFormatting sqref="D88:E88">
    <cfRule type="containsBlanks" dxfId="1755" priority="122">
      <formula>LEN(TRIM(D88))=0</formula>
    </cfRule>
  </conditionalFormatting>
  <conditionalFormatting sqref="E88">
    <cfRule type="cellIs" dxfId="1754" priority="118" operator="equal">
      <formula>1</formula>
    </cfRule>
    <cfRule type="containsText" dxfId="1753" priority="119" operator="containsText" text="onvolledig">
      <formula>NOT(ISERROR(SEARCH("onvolledig",E88)))</formula>
    </cfRule>
    <cfRule type="containsText" dxfId="1752" priority="120" operator="containsText" text="ONVOLDOENDE">
      <formula>NOT(ISERROR(SEARCH("ONVOLDOENDE",E88)))</formula>
    </cfRule>
  </conditionalFormatting>
  <conditionalFormatting sqref="E88">
    <cfRule type="cellIs" dxfId="1751" priority="115" operator="equal">
      <formula>1</formula>
    </cfRule>
    <cfRule type="containsText" dxfId="1750" priority="116" operator="containsText" text="onvolledig">
      <formula>NOT(ISERROR(SEARCH("onvolledig",E88)))</formula>
    </cfRule>
    <cfRule type="containsText" dxfId="1749" priority="117" operator="containsText" text="ONVOLDOENDE">
      <formula>NOT(ISERROR(SEARCH("ONVOLDOENDE",E88)))</formula>
    </cfRule>
  </conditionalFormatting>
  <conditionalFormatting sqref="E88">
    <cfRule type="cellIs" dxfId="1748" priority="112" operator="equal">
      <formula>1</formula>
    </cfRule>
    <cfRule type="containsText" dxfId="1747" priority="113" operator="containsText" text="onvolledig">
      <formula>NOT(ISERROR(SEARCH("onvolledig",E88)))</formula>
    </cfRule>
    <cfRule type="containsText" dxfId="1746" priority="114" operator="containsText" text="ONVOLDOENDE">
      <formula>NOT(ISERROR(SEARCH("ONVOLDOENDE",E88)))</formula>
    </cfRule>
  </conditionalFormatting>
  <conditionalFormatting sqref="E88">
    <cfRule type="cellIs" dxfId="1745" priority="109" operator="equal">
      <formula>1</formula>
    </cfRule>
    <cfRule type="containsText" dxfId="1744" priority="110" operator="containsText" text="onvolledig">
      <formula>NOT(ISERROR(SEARCH("onvolledig",E88)))</formula>
    </cfRule>
    <cfRule type="containsText" dxfId="1743" priority="111" operator="containsText" text="ONVOLDOENDE">
      <formula>NOT(ISERROR(SEARCH("ONVOLDOENDE",E88)))</formula>
    </cfRule>
  </conditionalFormatting>
  <conditionalFormatting sqref="E91">
    <cfRule type="containsText" dxfId="1742" priority="107" operator="containsText" text="onvolledig">
      <formula>NOT(ISERROR(SEARCH("onvolledig",E91)))</formula>
    </cfRule>
    <cfRule type="containsText" dxfId="1741" priority="108" operator="containsText" text="ONVOLDOENDE">
      <formula>NOT(ISERROR(SEARCH("ONVOLDOENDE",E91)))</formula>
    </cfRule>
  </conditionalFormatting>
  <conditionalFormatting sqref="D91">
    <cfRule type="cellIs" dxfId="1740" priority="103" operator="equal">
      <formula>1</formula>
    </cfRule>
    <cfRule type="containsText" dxfId="1739" priority="105" operator="containsText" text="onvolledig">
      <formula>NOT(ISERROR(SEARCH("onvolledig",D91)))</formula>
    </cfRule>
    <cfRule type="containsText" dxfId="1738" priority="106" operator="containsText" text="ONVOLDOENDE">
      <formula>NOT(ISERROR(SEARCH("ONVOLDOENDE",D91)))</formula>
    </cfRule>
  </conditionalFormatting>
  <conditionalFormatting sqref="D91:E91">
    <cfRule type="containsBlanks" dxfId="1737" priority="104">
      <formula>LEN(TRIM(D91))=0</formula>
    </cfRule>
  </conditionalFormatting>
  <conditionalFormatting sqref="E91">
    <cfRule type="cellIs" dxfId="1736" priority="100" operator="equal">
      <formula>1</formula>
    </cfRule>
    <cfRule type="containsText" dxfId="1735" priority="101" operator="containsText" text="onvolledig">
      <formula>NOT(ISERROR(SEARCH("onvolledig",E91)))</formula>
    </cfRule>
    <cfRule type="containsText" dxfId="1734" priority="102" operator="containsText" text="ONVOLDOENDE">
      <formula>NOT(ISERROR(SEARCH("ONVOLDOENDE",E91)))</formula>
    </cfRule>
  </conditionalFormatting>
  <conditionalFormatting sqref="E91">
    <cfRule type="cellIs" dxfId="1733" priority="97" operator="equal">
      <formula>1</formula>
    </cfRule>
    <cfRule type="containsText" dxfId="1732" priority="98" operator="containsText" text="onvolledig">
      <formula>NOT(ISERROR(SEARCH("onvolledig",E91)))</formula>
    </cfRule>
    <cfRule type="containsText" dxfId="1731" priority="99" operator="containsText" text="ONVOLDOENDE">
      <formula>NOT(ISERROR(SEARCH("ONVOLDOENDE",E91)))</formula>
    </cfRule>
  </conditionalFormatting>
  <conditionalFormatting sqref="E91">
    <cfRule type="cellIs" dxfId="1730" priority="94" operator="equal">
      <formula>1</formula>
    </cfRule>
    <cfRule type="containsText" dxfId="1729" priority="95" operator="containsText" text="onvolledig">
      <formula>NOT(ISERROR(SEARCH("onvolledig",E91)))</formula>
    </cfRule>
    <cfRule type="containsText" dxfId="1728" priority="96" operator="containsText" text="ONVOLDOENDE">
      <formula>NOT(ISERROR(SEARCH("ONVOLDOENDE",E91)))</formula>
    </cfRule>
  </conditionalFormatting>
  <conditionalFormatting sqref="E91">
    <cfRule type="cellIs" dxfId="1727" priority="91" operator="equal">
      <formula>1</formula>
    </cfRule>
    <cfRule type="containsText" dxfId="1726" priority="92" operator="containsText" text="onvolledig">
      <formula>NOT(ISERROR(SEARCH("onvolledig",E91)))</formula>
    </cfRule>
    <cfRule type="containsText" dxfId="1725" priority="93" operator="containsText" text="ONVOLDOENDE">
      <formula>NOT(ISERROR(SEARCH("ONVOLDOENDE",E91)))</formula>
    </cfRule>
  </conditionalFormatting>
  <conditionalFormatting sqref="F103">
    <cfRule type="containsText" dxfId="1724" priority="89" operator="containsText" text="onvolledig">
      <formula>NOT(ISERROR(SEARCH("onvolledig",F103)))</formula>
    </cfRule>
    <cfRule type="containsText" dxfId="1723" priority="90" operator="containsText" text="ONVOLDOENDE">
      <formula>NOT(ISERROR(SEARCH("ONVOLDOENDE",F103)))</formula>
    </cfRule>
  </conditionalFormatting>
  <conditionalFormatting sqref="D119">
    <cfRule type="cellIs" dxfId="1722" priority="13" operator="equal">
      <formula>1</formula>
    </cfRule>
    <cfRule type="containsText" dxfId="1721" priority="15" operator="containsText" text="onvolledig">
      <formula>NOT(ISERROR(SEARCH("onvolledig",D119)))</formula>
    </cfRule>
    <cfRule type="containsText" dxfId="1720" priority="16" operator="containsText" text="ONVOLDOENDE">
      <formula>NOT(ISERROR(SEARCH("ONVOLDOENDE",D119)))</formula>
    </cfRule>
  </conditionalFormatting>
  <conditionalFormatting sqref="F103">
    <cfRule type="containsBlanks" dxfId="1719" priority="86">
      <formula>LEN(TRIM(F103))=0</formula>
    </cfRule>
  </conditionalFormatting>
  <conditionalFormatting sqref="F103">
    <cfRule type="cellIs" dxfId="1718" priority="82" operator="equal">
      <formula>1</formula>
    </cfRule>
    <cfRule type="containsText" dxfId="1717" priority="83" operator="containsText" text="onvolledig">
      <formula>NOT(ISERROR(SEARCH("onvolledig",F103)))</formula>
    </cfRule>
    <cfRule type="containsText" dxfId="1716" priority="84" operator="containsText" text="ONVOLDOENDE">
      <formula>NOT(ISERROR(SEARCH("ONVOLDOENDE",F103)))</formula>
    </cfRule>
  </conditionalFormatting>
  <conditionalFormatting sqref="F103">
    <cfRule type="cellIs" dxfId="1715" priority="79" operator="equal">
      <formula>1</formula>
    </cfRule>
    <cfRule type="containsText" dxfId="1714" priority="80" operator="containsText" text="onvolledig">
      <formula>NOT(ISERROR(SEARCH("onvolledig",F103)))</formula>
    </cfRule>
    <cfRule type="containsText" dxfId="1713" priority="81" operator="containsText" text="ONVOLDOENDE">
      <formula>NOT(ISERROR(SEARCH("ONVOLDOENDE",F103)))</formula>
    </cfRule>
  </conditionalFormatting>
  <conditionalFormatting sqref="F103">
    <cfRule type="cellIs" dxfId="1712" priority="76" operator="equal">
      <formula>1</formula>
    </cfRule>
    <cfRule type="containsText" dxfId="1711" priority="77" operator="containsText" text="onvolledig">
      <formula>NOT(ISERROR(SEARCH("onvolledig",F103)))</formula>
    </cfRule>
    <cfRule type="containsText" dxfId="1710" priority="78" operator="containsText" text="ONVOLDOENDE">
      <formula>NOT(ISERROR(SEARCH("ONVOLDOENDE",F103)))</formula>
    </cfRule>
  </conditionalFormatting>
  <conditionalFormatting sqref="F103">
    <cfRule type="cellIs" dxfId="1709" priority="73" operator="equal">
      <formula>1</formula>
    </cfRule>
    <cfRule type="containsText" dxfId="1708" priority="74" operator="containsText" text="onvolledig">
      <formula>NOT(ISERROR(SEARCH("onvolledig",F103)))</formula>
    </cfRule>
    <cfRule type="containsText" dxfId="1707" priority="75" operator="containsText" text="ONVOLDOENDE">
      <formula>NOT(ISERROR(SEARCH("ONVOLDOENDE",F103)))</formula>
    </cfRule>
  </conditionalFormatting>
  <conditionalFormatting sqref="E103">
    <cfRule type="containsText" dxfId="1706" priority="71" operator="containsText" text="onvolledig">
      <formula>NOT(ISERROR(SEARCH("onvolledig",E103)))</formula>
    </cfRule>
    <cfRule type="containsText" dxfId="1705" priority="72" operator="containsText" text="ONVOLDOENDE">
      <formula>NOT(ISERROR(SEARCH("ONVOLDOENDE",E103)))</formula>
    </cfRule>
  </conditionalFormatting>
  <conditionalFormatting sqref="D103">
    <cfRule type="cellIs" dxfId="1704" priority="67" operator="equal">
      <formula>1</formula>
    </cfRule>
    <cfRule type="containsText" dxfId="1703" priority="69" operator="containsText" text="onvolledig">
      <formula>NOT(ISERROR(SEARCH("onvolledig",D103)))</formula>
    </cfRule>
    <cfRule type="containsText" dxfId="1702" priority="70" operator="containsText" text="ONVOLDOENDE">
      <formula>NOT(ISERROR(SEARCH("ONVOLDOENDE",D103)))</formula>
    </cfRule>
  </conditionalFormatting>
  <conditionalFormatting sqref="D103:E103">
    <cfRule type="containsBlanks" dxfId="1701" priority="68">
      <formula>LEN(TRIM(D103))=0</formula>
    </cfRule>
  </conditionalFormatting>
  <conditionalFormatting sqref="E103">
    <cfRule type="cellIs" dxfId="1700" priority="64" operator="equal">
      <formula>1</formula>
    </cfRule>
    <cfRule type="containsText" dxfId="1699" priority="65" operator="containsText" text="onvolledig">
      <formula>NOT(ISERROR(SEARCH("onvolledig",E103)))</formula>
    </cfRule>
    <cfRule type="containsText" dxfId="1698" priority="66" operator="containsText" text="ONVOLDOENDE">
      <formula>NOT(ISERROR(SEARCH("ONVOLDOENDE",E103)))</formula>
    </cfRule>
  </conditionalFormatting>
  <conditionalFormatting sqref="E103">
    <cfRule type="cellIs" dxfId="1697" priority="61" operator="equal">
      <formula>1</formula>
    </cfRule>
    <cfRule type="containsText" dxfId="1696" priority="62" operator="containsText" text="onvolledig">
      <formula>NOT(ISERROR(SEARCH("onvolledig",E103)))</formula>
    </cfRule>
    <cfRule type="containsText" dxfId="1695" priority="63" operator="containsText" text="ONVOLDOENDE">
      <formula>NOT(ISERROR(SEARCH("ONVOLDOENDE",E103)))</formula>
    </cfRule>
  </conditionalFormatting>
  <conditionalFormatting sqref="E103">
    <cfRule type="cellIs" dxfId="1694" priority="58" operator="equal">
      <formula>1</formula>
    </cfRule>
    <cfRule type="containsText" dxfId="1693" priority="59" operator="containsText" text="onvolledig">
      <formula>NOT(ISERROR(SEARCH("onvolledig",E103)))</formula>
    </cfRule>
    <cfRule type="containsText" dxfId="1692" priority="60" operator="containsText" text="ONVOLDOENDE">
      <formula>NOT(ISERROR(SEARCH("ONVOLDOENDE",E103)))</formula>
    </cfRule>
  </conditionalFormatting>
  <conditionalFormatting sqref="E103">
    <cfRule type="cellIs" dxfId="1691" priority="55" operator="equal">
      <formula>1</formula>
    </cfRule>
    <cfRule type="containsText" dxfId="1690" priority="56" operator="containsText" text="onvolledig">
      <formula>NOT(ISERROR(SEARCH("onvolledig",E103)))</formula>
    </cfRule>
    <cfRule type="containsText" dxfId="1689" priority="57" operator="containsText" text="ONVOLDOENDE">
      <formula>NOT(ISERROR(SEARCH("ONVOLDOENDE",E103)))</formula>
    </cfRule>
  </conditionalFormatting>
  <conditionalFormatting sqref="E106">
    <cfRule type="containsText" dxfId="1688" priority="53" operator="containsText" text="onvolledig">
      <formula>NOT(ISERROR(SEARCH("onvolledig",E106)))</formula>
    </cfRule>
    <cfRule type="containsText" dxfId="1687" priority="54" operator="containsText" text="ONVOLDOENDE">
      <formula>NOT(ISERROR(SEARCH("ONVOLDOENDE",E106)))</formula>
    </cfRule>
  </conditionalFormatting>
  <conditionalFormatting sqref="D106">
    <cfRule type="cellIs" dxfId="1686" priority="49" operator="equal">
      <formula>1</formula>
    </cfRule>
    <cfRule type="containsText" dxfId="1685" priority="51" operator="containsText" text="onvolledig">
      <formula>NOT(ISERROR(SEARCH("onvolledig",D106)))</formula>
    </cfRule>
    <cfRule type="containsText" dxfId="1684" priority="52" operator="containsText" text="ONVOLDOENDE">
      <formula>NOT(ISERROR(SEARCH("ONVOLDOENDE",D106)))</formula>
    </cfRule>
  </conditionalFormatting>
  <conditionalFormatting sqref="D106:E106">
    <cfRule type="containsBlanks" dxfId="1683" priority="50">
      <formula>LEN(TRIM(D106))=0</formula>
    </cfRule>
  </conditionalFormatting>
  <conditionalFormatting sqref="E106">
    <cfRule type="cellIs" dxfId="1682" priority="46" operator="equal">
      <formula>1</formula>
    </cfRule>
    <cfRule type="containsText" dxfId="1681" priority="47" operator="containsText" text="onvolledig">
      <formula>NOT(ISERROR(SEARCH("onvolledig",E106)))</formula>
    </cfRule>
    <cfRule type="containsText" dxfId="1680" priority="48" operator="containsText" text="ONVOLDOENDE">
      <formula>NOT(ISERROR(SEARCH("ONVOLDOENDE",E106)))</formula>
    </cfRule>
  </conditionalFormatting>
  <conditionalFormatting sqref="E106">
    <cfRule type="cellIs" dxfId="1679" priority="43" operator="equal">
      <formula>1</formula>
    </cfRule>
    <cfRule type="containsText" dxfId="1678" priority="44" operator="containsText" text="onvolledig">
      <formula>NOT(ISERROR(SEARCH("onvolledig",E106)))</formula>
    </cfRule>
    <cfRule type="containsText" dxfId="1677" priority="45" operator="containsText" text="ONVOLDOENDE">
      <formula>NOT(ISERROR(SEARCH("ONVOLDOENDE",E106)))</formula>
    </cfRule>
  </conditionalFormatting>
  <conditionalFormatting sqref="E106">
    <cfRule type="cellIs" dxfId="1676" priority="40" operator="equal">
      <formula>1</formula>
    </cfRule>
    <cfRule type="containsText" dxfId="1675" priority="41" operator="containsText" text="onvolledig">
      <formula>NOT(ISERROR(SEARCH("onvolledig",E106)))</formula>
    </cfRule>
    <cfRule type="containsText" dxfId="1674" priority="42" operator="containsText" text="ONVOLDOENDE">
      <formula>NOT(ISERROR(SEARCH("ONVOLDOENDE",E106)))</formula>
    </cfRule>
  </conditionalFormatting>
  <conditionalFormatting sqref="E106">
    <cfRule type="cellIs" dxfId="1673" priority="37" operator="equal">
      <formula>1</formula>
    </cfRule>
    <cfRule type="containsText" dxfId="1672" priority="38" operator="containsText" text="onvolledig">
      <formula>NOT(ISERROR(SEARCH("onvolledig",E106)))</formula>
    </cfRule>
    <cfRule type="containsText" dxfId="1671" priority="39" operator="containsText" text="ONVOLDOENDE">
      <formula>NOT(ISERROR(SEARCH("ONVOLDOENDE",E106)))</formula>
    </cfRule>
  </conditionalFormatting>
  <conditionalFormatting sqref="E116">
    <cfRule type="containsText" dxfId="1670" priority="35" operator="containsText" text="onvolledig">
      <formula>NOT(ISERROR(SEARCH("onvolledig",E116)))</formula>
    </cfRule>
    <cfRule type="containsText" dxfId="1669" priority="36" operator="containsText" text="ONVOLDOENDE">
      <formula>NOT(ISERROR(SEARCH("ONVOLDOENDE",E116)))</formula>
    </cfRule>
  </conditionalFormatting>
  <conditionalFormatting sqref="D116">
    <cfRule type="cellIs" dxfId="1668" priority="31" operator="equal">
      <formula>1</formula>
    </cfRule>
    <cfRule type="containsText" dxfId="1667" priority="33" operator="containsText" text="onvolledig">
      <formula>NOT(ISERROR(SEARCH("onvolledig",D116)))</formula>
    </cfRule>
    <cfRule type="containsText" dxfId="1666" priority="34" operator="containsText" text="ONVOLDOENDE">
      <formula>NOT(ISERROR(SEARCH("ONVOLDOENDE",D116)))</formula>
    </cfRule>
  </conditionalFormatting>
  <conditionalFormatting sqref="D116:E116">
    <cfRule type="containsBlanks" dxfId="1665" priority="32">
      <formula>LEN(TRIM(D116))=0</formula>
    </cfRule>
  </conditionalFormatting>
  <conditionalFormatting sqref="E116">
    <cfRule type="cellIs" dxfId="1664" priority="28" operator="equal">
      <formula>1</formula>
    </cfRule>
    <cfRule type="containsText" dxfId="1663" priority="29" operator="containsText" text="onvolledig">
      <formula>NOT(ISERROR(SEARCH("onvolledig",E116)))</formula>
    </cfRule>
    <cfRule type="containsText" dxfId="1662" priority="30" operator="containsText" text="ONVOLDOENDE">
      <formula>NOT(ISERROR(SEARCH("ONVOLDOENDE",E116)))</formula>
    </cfRule>
  </conditionalFormatting>
  <conditionalFormatting sqref="E116">
    <cfRule type="cellIs" dxfId="1661" priority="25" operator="equal">
      <formula>1</formula>
    </cfRule>
    <cfRule type="containsText" dxfId="1660" priority="26" operator="containsText" text="onvolledig">
      <formula>NOT(ISERROR(SEARCH("onvolledig",E116)))</formula>
    </cfRule>
    <cfRule type="containsText" dxfId="1659" priority="27" operator="containsText" text="ONVOLDOENDE">
      <formula>NOT(ISERROR(SEARCH("ONVOLDOENDE",E116)))</formula>
    </cfRule>
  </conditionalFormatting>
  <conditionalFormatting sqref="E116">
    <cfRule type="cellIs" dxfId="1658" priority="22" operator="equal">
      <formula>1</formula>
    </cfRule>
    <cfRule type="containsText" dxfId="1657" priority="23" operator="containsText" text="onvolledig">
      <formula>NOT(ISERROR(SEARCH("onvolledig",E116)))</formula>
    </cfRule>
    <cfRule type="containsText" dxfId="1656" priority="24" operator="containsText" text="ONVOLDOENDE">
      <formula>NOT(ISERROR(SEARCH("ONVOLDOENDE",E116)))</formula>
    </cfRule>
  </conditionalFormatting>
  <conditionalFormatting sqref="E116">
    <cfRule type="cellIs" dxfId="1655" priority="19" operator="equal">
      <formula>1</formula>
    </cfRule>
    <cfRule type="containsText" dxfId="1654" priority="20" operator="containsText" text="onvolledig">
      <formula>NOT(ISERROR(SEARCH("onvolledig",E116)))</formula>
    </cfRule>
    <cfRule type="containsText" dxfId="1653" priority="21" operator="containsText" text="ONVOLDOENDE">
      <formula>NOT(ISERROR(SEARCH("ONVOLDOENDE",E116)))</formula>
    </cfRule>
  </conditionalFormatting>
  <conditionalFormatting sqref="E119">
    <cfRule type="containsText" dxfId="1652" priority="17" operator="containsText" text="onvolledig">
      <formula>NOT(ISERROR(SEARCH("onvolledig",E119)))</formula>
    </cfRule>
    <cfRule type="containsText" dxfId="1651" priority="18" operator="containsText" text="ONVOLDOENDE">
      <formula>NOT(ISERROR(SEARCH("ONVOLDOENDE",E119)))</formula>
    </cfRule>
  </conditionalFormatting>
  <conditionalFormatting sqref="D119:E119">
    <cfRule type="containsBlanks" dxfId="1650" priority="14">
      <formula>LEN(TRIM(D119))=0</formula>
    </cfRule>
  </conditionalFormatting>
  <conditionalFormatting sqref="E119">
    <cfRule type="cellIs" dxfId="1649" priority="10" operator="equal">
      <formula>1</formula>
    </cfRule>
    <cfRule type="containsText" dxfId="1648" priority="11" operator="containsText" text="onvolledig">
      <formula>NOT(ISERROR(SEARCH("onvolledig",E119)))</formula>
    </cfRule>
    <cfRule type="containsText" dxfId="1647" priority="12" operator="containsText" text="ONVOLDOENDE">
      <formula>NOT(ISERROR(SEARCH("ONVOLDOENDE",E119)))</formula>
    </cfRule>
  </conditionalFormatting>
  <conditionalFormatting sqref="E119">
    <cfRule type="cellIs" dxfId="1646" priority="7" operator="equal">
      <formula>1</formula>
    </cfRule>
    <cfRule type="containsText" dxfId="1645" priority="8" operator="containsText" text="onvolledig">
      <formula>NOT(ISERROR(SEARCH("onvolledig",E119)))</formula>
    </cfRule>
    <cfRule type="containsText" dxfId="1644" priority="9" operator="containsText" text="ONVOLDOENDE">
      <formula>NOT(ISERROR(SEARCH("ONVOLDOENDE",E119)))</formula>
    </cfRule>
  </conditionalFormatting>
  <conditionalFormatting sqref="E119">
    <cfRule type="cellIs" dxfId="1643" priority="4" operator="equal">
      <formula>1</formula>
    </cfRule>
    <cfRule type="containsText" dxfId="1642" priority="5" operator="containsText" text="onvolledig">
      <formula>NOT(ISERROR(SEARCH("onvolledig",E119)))</formula>
    </cfRule>
    <cfRule type="containsText" dxfId="1641" priority="6" operator="containsText" text="ONVOLDOENDE">
      <formula>NOT(ISERROR(SEARCH("ONVOLDOENDE",E119)))</formula>
    </cfRule>
  </conditionalFormatting>
  <conditionalFormatting sqref="E119">
    <cfRule type="cellIs" dxfId="1640" priority="1" operator="equal">
      <formula>1</formula>
    </cfRule>
    <cfRule type="containsText" dxfId="1639" priority="2" operator="containsText" text="onvolledig">
      <formula>NOT(ISERROR(SEARCH("onvolledig",E119)))</formula>
    </cfRule>
    <cfRule type="containsText" dxfId="1638" priority="3" operator="containsText" text="ONVOLDOENDE">
      <formula>NOT(ISERROR(SEARCH("ONVOLDOENDE",E119)))</formula>
    </cfRule>
  </conditionalFormatting>
  <dataValidations count="3">
    <dataValidation type="decimal" allowBlank="1" showInputMessage="1" showErrorMessage="1" sqref="F107:K108 F110:K110 F85:K87 F66:K66 F53:K54 F61:K61 F56:K57 F59:K59 F41:K42 F68:K68 F70:K70 F92:K93 F9:K15 F17:K17 F48:K48 F44:K45 F27:K31 F50:K50 F38:K39 F33:K34 F19:K24 F36:K36 F89:K90 F73:K74 F95:K95 F80:K80 F76:K78 F82:K82 F63:K64 F98:K102 F104:K105" xr:uid="{00000000-0002-0000-0300-000000000000}">
      <formula1>1</formula1>
      <formula2>10</formula2>
    </dataValidation>
    <dataValidation type="list" allowBlank="1" showInputMessage="1" showErrorMessage="1" sqref="C7" xr:uid="{00000000-0002-0000-0300-000001000000}">
      <formula1>"Ja,Nee"</formula1>
    </dataValidation>
    <dataValidation type="whole" allowBlank="1" showInputMessage="1" showErrorMessage="1" sqref="D58:E62 D128:E1048576 D7:E7 D1 D119:E119 D106:E112 D79:E83 D25:E26 D91:E97 D35:E40 D67:E72 D46:E52 D16:E16 D18:E18 D32:E32 D43:E43 D55:E55 D65:E65 D75:E75 D88:E88 D103:F103 D116:E116" xr:uid="{00000000-0002-0000-0300-000002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6"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249977111117893"/>
    <pageSetUpPr fitToPage="1"/>
  </sheetPr>
  <dimension ref="A1:N147"/>
  <sheetViews>
    <sheetView zoomScale="90" zoomScaleNormal="90" workbookViewId="0">
      <pane xSplit="3" ySplit="8" topLeftCell="D9" activePane="bottomRight" state="frozen"/>
      <selection activeCell="C1" sqref="C1"/>
      <selection pane="topRight" activeCell="C1" sqref="C1"/>
      <selection pane="bottomLeft" activeCell="C1" sqref="C1"/>
      <selection pane="bottomRight" activeCell="D113" sqref="D113:E115"/>
    </sheetView>
  </sheetViews>
  <sheetFormatPr defaultRowHeight="12.75" x14ac:dyDescent="0.2"/>
  <cols>
    <col min="1" max="1" width="23.7109375" style="2" customWidth="1"/>
    <col min="2" max="2" width="8" style="12" customWidth="1"/>
    <col min="3" max="3" width="56.42578125" style="13" customWidth="1"/>
    <col min="4" max="4" width="50.7109375" style="25" customWidth="1"/>
    <col min="5" max="5" width="50.7109375" style="34" customWidth="1"/>
    <col min="6" max="9" width="7" style="14" hidden="1" customWidth="1"/>
    <col min="10" max="10" width="8.42578125" style="14" hidden="1" customWidth="1"/>
    <col min="11" max="11" width="6.28515625" style="14" hidden="1" customWidth="1"/>
    <col min="12" max="12" width="67.42578125" style="2" hidden="1" customWidth="1"/>
    <col min="13" max="16384" width="9.140625" style="2"/>
  </cols>
  <sheetData>
    <row r="1" spans="1:12" ht="24" customHeight="1" x14ac:dyDescent="0.25">
      <c r="A1" s="422" t="str">
        <f>'SVS COMPLEET'!A1:B1</f>
        <v>Naam student:</v>
      </c>
      <c r="B1" s="422"/>
      <c r="C1" s="299">
        <f>'SVS COMPLEET'!C1</f>
        <v>0</v>
      </c>
      <c r="D1" s="266" t="s">
        <v>111</v>
      </c>
      <c r="E1" s="266" t="s">
        <v>139</v>
      </c>
    </row>
    <row r="2" spans="1:12" ht="24" customHeight="1" x14ac:dyDescent="0.25">
      <c r="A2" s="423" t="str">
        <f>'SVS COMPLEET'!A2:B2</f>
        <v>Studentnummer:</v>
      </c>
      <c r="B2" s="423"/>
      <c r="C2" s="299">
        <f>'SVS COMPLEET'!C2</f>
        <v>0</v>
      </c>
      <c r="D2" s="266" t="s">
        <v>112</v>
      </c>
      <c r="E2" s="382" t="s">
        <v>144</v>
      </c>
    </row>
    <row r="3" spans="1:12" ht="24" customHeight="1" x14ac:dyDescent="0.25">
      <c r="A3" s="423" t="str">
        <f>'SVS COMPLEET'!A3:B3</f>
        <v xml:space="preserve">Email student </v>
      </c>
      <c r="B3" s="423"/>
      <c r="C3" s="299">
        <f>'SVS COMPLEET'!C3</f>
        <v>0</v>
      </c>
      <c r="D3" s="266" t="s">
        <v>136</v>
      </c>
      <c r="E3" s="382"/>
    </row>
    <row r="4" spans="1:12" s="28" customFormat="1" ht="24" customHeight="1" x14ac:dyDescent="0.25">
      <c r="A4" s="423" t="s">
        <v>80</v>
      </c>
      <c r="B4" s="423"/>
      <c r="C4" s="301"/>
      <c r="D4" s="266" t="s">
        <v>137</v>
      </c>
      <c r="E4" s="383" t="s">
        <v>162</v>
      </c>
      <c r="F4" s="36"/>
      <c r="G4" s="36"/>
      <c r="H4" s="36"/>
      <c r="I4" s="36"/>
      <c r="J4" s="36"/>
      <c r="K4" s="36"/>
    </row>
    <row r="5" spans="1:12" s="28" customFormat="1" ht="24" customHeight="1" x14ac:dyDescent="0.25">
      <c r="A5" s="423" t="s">
        <v>81</v>
      </c>
      <c r="B5" s="423"/>
      <c r="C5" s="301"/>
      <c r="D5" s="266" t="s">
        <v>138</v>
      </c>
      <c r="E5" s="383"/>
    </row>
    <row r="6" spans="1:12" s="28" customFormat="1" ht="28.5" customHeight="1" x14ac:dyDescent="0.25">
      <c r="A6" s="423" t="s">
        <v>76</v>
      </c>
      <c r="B6" s="423"/>
      <c r="C6" s="301"/>
      <c r="D6" s="266" t="s">
        <v>135</v>
      </c>
      <c r="E6" s="383"/>
      <c r="F6" s="27" t="s">
        <v>0</v>
      </c>
      <c r="G6" s="27" t="s">
        <v>1</v>
      </c>
      <c r="H6" s="27" t="s">
        <v>1</v>
      </c>
      <c r="I6" s="27" t="s">
        <v>2</v>
      </c>
      <c r="J6" s="27" t="s">
        <v>2</v>
      </c>
      <c r="K6" s="27" t="s">
        <v>3</v>
      </c>
    </row>
    <row r="7" spans="1:12" s="28" customFormat="1" ht="24" customHeight="1" x14ac:dyDescent="0.25">
      <c r="A7" s="423" t="s">
        <v>110</v>
      </c>
      <c r="B7" s="423"/>
      <c r="C7" s="300"/>
      <c r="D7" s="26"/>
      <c r="E7" s="33"/>
      <c r="F7" s="27"/>
      <c r="G7" s="27"/>
      <c r="H7" s="27"/>
      <c r="I7" s="27"/>
      <c r="J7" s="27"/>
      <c r="K7" s="27"/>
    </row>
    <row r="8" spans="1:12" s="73" customFormat="1" ht="75.75" thickBot="1" x14ac:dyDescent="0.3">
      <c r="A8" s="271" t="s">
        <v>4</v>
      </c>
      <c r="B8" s="272" t="s">
        <v>5</v>
      </c>
      <c r="C8" s="118" t="s">
        <v>6</v>
      </c>
      <c r="D8" s="304" t="s">
        <v>158</v>
      </c>
      <c r="E8" s="304" t="s">
        <v>159</v>
      </c>
      <c r="F8" s="115" t="s">
        <v>7</v>
      </c>
      <c r="G8" s="115" t="s">
        <v>8</v>
      </c>
      <c r="H8" s="115" t="s">
        <v>117</v>
      </c>
      <c r="I8" s="115" t="s">
        <v>10</v>
      </c>
      <c r="J8" s="115" t="s">
        <v>11</v>
      </c>
      <c r="K8" s="116" t="s">
        <v>12</v>
      </c>
      <c r="L8" s="117" t="s">
        <v>78</v>
      </c>
    </row>
    <row r="9" spans="1:12" s="74" customFormat="1" ht="24.95" customHeight="1" x14ac:dyDescent="0.25">
      <c r="A9" s="405" t="s">
        <v>13</v>
      </c>
      <c r="B9" s="413" t="s">
        <v>14</v>
      </c>
      <c r="C9" s="16" t="s">
        <v>83</v>
      </c>
      <c r="D9" s="416"/>
      <c r="E9" s="417"/>
      <c r="F9" s="75"/>
      <c r="G9" s="75"/>
      <c r="H9" s="75"/>
      <c r="I9" s="75"/>
      <c r="J9" s="75"/>
      <c r="K9" s="75"/>
      <c r="L9" s="76"/>
    </row>
    <row r="10" spans="1:12" s="74" customFormat="1" ht="24.95" customHeight="1" x14ac:dyDescent="0.25">
      <c r="A10" s="405"/>
      <c r="B10" s="414"/>
      <c r="C10" s="3" t="s">
        <v>15</v>
      </c>
      <c r="D10" s="416"/>
      <c r="E10" s="417"/>
      <c r="F10" s="75"/>
      <c r="G10" s="75"/>
      <c r="H10" s="75"/>
      <c r="I10" s="75"/>
      <c r="J10" s="75"/>
      <c r="K10" s="75"/>
      <c r="L10" s="77"/>
    </row>
    <row r="11" spans="1:12" s="74" customFormat="1" ht="24.95" customHeight="1" x14ac:dyDescent="0.25">
      <c r="A11" s="405"/>
      <c r="B11" s="414"/>
      <c r="C11" s="3" t="s">
        <v>16</v>
      </c>
      <c r="D11" s="416"/>
      <c r="E11" s="417"/>
      <c r="F11" s="75"/>
      <c r="G11" s="75"/>
      <c r="H11" s="75"/>
      <c r="I11" s="75"/>
      <c r="J11" s="75"/>
      <c r="K11" s="75"/>
      <c r="L11" s="77"/>
    </row>
    <row r="12" spans="1:12" s="74" customFormat="1" ht="24.95" customHeight="1" x14ac:dyDescent="0.25">
      <c r="A12" s="405"/>
      <c r="B12" s="414"/>
      <c r="C12" s="3" t="s">
        <v>17</v>
      </c>
      <c r="D12" s="416"/>
      <c r="E12" s="417"/>
      <c r="F12" s="75"/>
      <c r="G12" s="75"/>
      <c r="H12" s="75"/>
      <c r="I12" s="75"/>
      <c r="J12" s="75"/>
      <c r="K12" s="75"/>
      <c r="L12" s="77"/>
    </row>
    <row r="13" spans="1:12" s="74" customFormat="1" ht="24.95" customHeight="1" x14ac:dyDescent="0.25">
      <c r="A13" s="405"/>
      <c r="B13" s="414"/>
      <c r="C13" s="3" t="s">
        <v>18</v>
      </c>
      <c r="D13" s="416"/>
      <c r="E13" s="417"/>
      <c r="F13" s="75"/>
      <c r="G13" s="75"/>
      <c r="H13" s="75"/>
      <c r="I13" s="75"/>
      <c r="J13" s="75"/>
      <c r="K13" s="75"/>
      <c r="L13" s="77"/>
    </row>
    <row r="14" spans="1:12" s="74" customFormat="1" ht="24.95" customHeight="1" x14ac:dyDescent="0.25">
      <c r="A14" s="405"/>
      <c r="B14" s="414"/>
      <c r="C14" s="3" t="s">
        <v>19</v>
      </c>
      <c r="D14" s="416"/>
      <c r="E14" s="417"/>
      <c r="F14" s="78"/>
      <c r="G14" s="78"/>
      <c r="H14" s="78"/>
      <c r="I14" s="78"/>
      <c r="J14" s="78"/>
      <c r="K14" s="78"/>
      <c r="L14" s="77"/>
    </row>
    <row r="15" spans="1:12" s="74" customFormat="1" ht="24.95" customHeight="1" x14ac:dyDescent="0.25">
      <c r="A15" s="405"/>
      <c r="B15" s="415"/>
      <c r="C15" s="3" t="s">
        <v>20</v>
      </c>
      <c r="D15" s="400"/>
      <c r="E15" s="401"/>
      <c r="F15" s="78"/>
      <c r="G15" s="78"/>
      <c r="H15" s="78"/>
      <c r="I15" s="78"/>
      <c r="J15" s="78"/>
      <c r="K15" s="78"/>
      <c r="L15" s="77"/>
    </row>
    <row r="16" spans="1:12" s="74" customFormat="1" ht="24.95" customHeight="1" thickBot="1" x14ac:dyDescent="0.3">
      <c r="A16" s="406"/>
      <c r="B16" s="37" t="s">
        <v>21</v>
      </c>
      <c r="C16" s="205" t="s">
        <v>149</v>
      </c>
      <c r="D16" s="307"/>
      <c r="E16" s="307"/>
      <c r="F16" s="80" t="e">
        <f t="shared" ref="F16:K16" si="0">AVERAGE(F9:F15)</f>
        <v>#DIV/0!</v>
      </c>
      <c r="G16" s="80" t="e">
        <f t="shared" si="0"/>
        <v>#DIV/0!</v>
      </c>
      <c r="H16" s="80" t="e">
        <f t="shared" si="0"/>
        <v>#DIV/0!</v>
      </c>
      <c r="I16" s="80" t="e">
        <f t="shared" si="0"/>
        <v>#DIV/0!</v>
      </c>
      <c r="J16" s="80" t="e">
        <f t="shared" si="0"/>
        <v>#DIV/0!</v>
      </c>
      <c r="K16" s="80" t="e">
        <f t="shared" si="0"/>
        <v>#DIV/0!</v>
      </c>
      <c r="L16" s="121"/>
    </row>
    <row r="17" spans="1:14" s="74" customFormat="1" ht="40.5" customHeight="1" x14ac:dyDescent="0.25">
      <c r="A17" s="407" t="s">
        <v>124</v>
      </c>
      <c r="B17" s="38" t="s">
        <v>14</v>
      </c>
      <c r="C17" s="4" t="s">
        <v>146</v>
      </c>
      <c r="D17" s="396"/>
      <c r="E17" s="397"/>
      <c r="F17" s="81"/>
      <c r="G17" s="81"/>
      <c r="H17" s="81"/>
      <c r="I17" s="81"/>
      <c r="J17" s="81"/>
      <c r="K17" s="81"/>
      <c r="L17" s="82"/>
      <c r="N17" s="83"/>
    </row>
    <row r="18" spans="1:14" s="74" customFormat="1" ht="24.95" customHeight="1" thickBot="1" x14ac:dyDescent="0.3">
      <c r="A18" s="406"/>
      <c r="B18" s="37" t="s">
        <v>21</v>
      </c>
      <c r="C18" s="205" t="s">
        <v>149</v>
      </c>
      <c r="D18" s="307"/>
      <c r="E18" s="307"/>
      <c r="F18" s="80" t="e">
        <f t="shared" ref="F18:K18" si="1">AVERAGE(F17)</f>
        <v>#DIV/0!</v>
      </c>
      <c r="G18" s="80" t="e">
        <f t="shared" si="1"/>
        <v>#DIV/0!</v>
      </c>
      <c r="H18" s="80" t="e">
        <f t="shared" si="1"/>
        <v>#DIV/0!</v>
      </c>
      <c r="I18" s="80" t="e">
        <f t="shared" si="1"/>
        <v>#DIV/0!</v>
      </c>
      <c r="J18" s="80" t="e">
        <f t="shared" si="1"/>
        <v>#DIV/0!</v>
      </c>
      <c r="K18" s="80" t="e">
        <f t="shared" si="1"/>
        <v>#DIV/0!</v>
      </c>
      <c r="L18" s="121"/>
    </row>
    <row r="19" spans="1:14" s="74" customFormat="1" ht="24.95" customHeight="1" x14ac:dyDescent="0.25">
      <c r="A19" s="407" t="s">
        <v>125</v>
      </c>
      <c r="B19" s="424" t="s">
        <v>14</v>
      </c>
      <c r="C19" s="16" t="s">
        <v>102</v>
      </c>
      <c r="D19" s="398"/>
      <c r="E19" s="399"/>
      <c r="F19" s="75"/>
      <c r="G19" s="75"/>
      <c r="H19" s="75"/>
      <c r="I19" s="75"/>
      <c r="J19" s="75"/>
      <c r="K19" s="75"/>
      <c r="L19" s="84"/>
    </row>
    <row r="20" spans="1:14" s="74" customFormat="1" ht="24.95" customHeight="1" x14ac:dyDescent="0.25">
      <c r="A20" s="405"/>
      <c r="B20" s="424"/>
      <c r="C20" s="9" t="s">
        <v>84</v>
      </c>
      <c r="D20" s="416"/>
      <c r="E20" s="417"/>
      <c r="F20" s="75"/>
      <c r="G20" s="75"/>
      <c r="H20" s="75"/>
      <c r="I20" s="75"/>
      <c r="J20" s="75"/>
      <c r="K20" s="75"/>
      <c r="L20" s="77"/>
    </row>
    <row r="21" spans="1:14" s="74" customFormat="1" ht="24.95" customHeight="1" x14ac:dyDescent="0.25">
      <c r="A21" s="405"/>
      <c r="B21" s="424"/>
      <c r="C21" s="9" t="s">
        <v>85</v>
      </c>
      <c r="D21" s="416"/>
      <c r="E21" s="417"/>
      <c r="F21" s="75"/>
      <c r="G21" s="75"/>
      <c r="H21" s="75"/>
      <c r="I21" s="75"/>
      <c r="J21" s="75"/>
      <c r="K21" s="75"/>
      <c r="L21" s="77"/>
    </row>
    <row r="22" spans="1:14" s="74" customFormat="1" ht="24.95" customHeight="1" x14ac:dyDescent="0.25">
      <c r="A22" s="405"/>
      <c r="B22" s="424"/>
      <c r="C22" s="9" t="s">
        <v>86</v>
      </c>
      <c r="D22" s="416"/>
      <c r="E22" s="417"/>
      <c r="F22" s="75"/>
      <c r="G22" s="75"/>
      <c r="H22" s="75"/>
      <c r="I22" s="75"/>
      <c r="J22" s="75"/>
      <c r="K22" s="75"/>
      <c r="L22" s="77"/>
    </row>
    <row r="23" spans="1:14" s="74" customFormat="1" ht="24.95" customHeight="1" x14ac:dyDescent="0.25">
      <c r="A23" s="405"/>
      <c r="B23" s="424"/>
      <c r="C23" s="9" t="s">
        <v>88</v>
      </c>
      <c r="D23" s="416"/>
      <c r="E23" s="417"/>
      <c r="F23" s="75"/>
      <c r="G23" s="75"/>
      <c r="H23" s="75"/>
      <c r="I23" s="75"/>
      <c r="J23" s="75"/>
      <c r="K23" s="75"/>
      <c r="L23" s="77"/>
    </row>
    <row r="24" spans="1:14" s="74" customFormat="1" ht="24.95" customHeight="1" x14ac:dyDescent="0.25">
      <c r="A24" s="405"/>
      <c r="B24" s="424"/>
      <c r="C24" s="45" t="s">
        <v>87</v>
      </c>
      <c r="D24" s="400"/>
      <c r="E24" s="401"/>
      <c r="F24" s="85"/>
      <c r="G24" s="85"/>
      <c r="H24" s="85"/>
      <c r="I24" s="85"/>
      <c r="J24" s="85"/>
      <c r="K24" s="85"/>
      <c r="L24" s="86"/>
    </row>
    <row r="25" spans="1:14" s="87" customFormat="1" ht="24.95" customHeight="1" thickBot="1" x14ac:dyDescent="0.3">
      <c r="A25" s="406"/>
      <c r="B25" s="37" t="s">
        <v>21</v>
      </c>
      <c r="C25" s="5" t="s">
        <v>149</v>
      </c>
      <c r="D25" s="307"/>
      <c r="E25" s="307"/>
      <c r="F25" s="80" t="e">
        <f t="shared" ref="F25:K25" si="2">AVERAGE(F19:F24)</f>
        <v>#DIV/0!</v>
      </c>
      <c r="G25" s="80" t="e">
        <f t="shared" si="2"/>
        <v>#DIV/0!</v>
      </c>
      <c r="H25" s="80" t="e">
        <f t="shared" si="2"/>
        <v>#DIV/0!</v>
      </c>
      <c r="I25" s="80" t="e">
        <f t="shared" si="2"/>
        <v>#DIV/0!</v>
      </c>
      <c r="J25" s="80" t="e">
        <f t="shared" si="2"/>
        <v>#DIV/0!</v>
      </c>
      <c r="K25" s="80" t="e">
        <f t="shared" si="2"/>
        <v>#DIV/0!</v>
      </c>
      <c r="L25" s="122"/>
    </row>
    <row r="26" spans="1:14" s="74" customFormat="1" ht="24.95" hidden="1" customHeight="1" thickBot="1" x14ac:dyDescent="0.3">
      <c r="A26" s="88" t="s">
        <v>4</v>
      </c>
      <c r="B26" s="46" t="s">
        <v>5</v>
      </c>
      <c r="C26" s="47" t="s">
        <v>6</v>
      </c>
      <c r="D26" s="309"/>
      <c r="E26" s="309"/>
      <c r="F26" s="89" t="s">
        <v>9</v>
      </c>
      <c r="G26" s="89" t="s">
        <v>117</v>
      </c>
      <c r="H26" s="89" t="s">
        <v>119</v>
      </c>
      <c r="I26" s="89" t="s">
        <v>118</v>
      </c>
      <c r="J26" s="89" t="s">
        <v>11</v>
      </c>
      <c r="K26" s="90" t="s">
        <v>12</v>
      </c>
      <c r="L26" s="123" t="s">
        <v>79</v>
      </c>
    </row>
    <row r="27" spans="1:14" s="74" customFormat="1" ht="24.95" customHeight="1" x14ac:dyDescent="0.25">
      <c r="A27" s="407" t="s">
        <v>126</v>
      </c>
      <c r="B27" s="413" t="s">
        <v>23</v>
      </c>
      <c r="C27" s="48" t="s">
        <v>103</v>
      </c>
      <c r="D27" s="398"/>
      <c r="E27" s="399"/>
      <c r="F27" s="91"/>
      <c r="G27" s="91"/>
      <c r="H27" s="91"/>
      <c r="I27" s="91"/>
      <c r="J27" s="91"/>
      <c r="K27" s="91"/>
      <c r="L27" s="92"/>
    </row>
    <row r="28" spans="1:14" s="74" customFormat="1" ht="24.95" customHeight="1" x14ac:dyDescent="0.25">
      <c r="A28" s="405"/>
      <c r="B28" s="414"/>
      <c r="C28" s="9" t="s">
        <v>104</v>
      </c>
      <c r="D28" s="416"/>
      <c r="E28" s="417"/>
      <c r="F28" s="75"/>
      <c r="G28" s="75"/>
      <c r="H28" s="75"/>
      <c r="I28" s="75"/>
      <c r="J28" s="75"/>
      <c r="K28" s="75"/>
      <c r="L28" s="77"/>
    </row>
    <row r="29" spans="1:14" s="74" customFormat="1" ht="24.95" customHeight="1" x14ac:dyDescent="0.25">
      <c r="A29" s="405"/>
      <c r="B29" s="414"/>
      <c r="C29" s="9" t="s">
        <v>24</v>
      </c>
      <c r="D29" s="416"/>
      <c r="E29" s="417"/>
      <c r="F29" s="75"/>
      <c r="G29" s="75"/>
      <c r="H29" s="75"/>
      <c r="I29" s="75"/>
      <c r="J29" s="75"/>
      <c r="K29" s="75"/>
      <c r="L29" s="77"/>
    </row>
    <row r="30" spans="1:14" s="74" customFormat="1" ht="24.95" customHeight="1" x14ac:dyDescent="0.25">
      <c r="A30" s="405"/>
      <c r="B30" s="414"/>
      <c r="C30" s="9" t="s">
        <v>25</v>
      </c>
      <c r="D30" s="416"/>
      <c r="E30" s="417"/>
      <c r="F30" s="75"/>
      <c r="G30" s="75"/>
      <c r="H30" s="75"/>
      <c r="I30" s="75"/>
      <c r="J30" s="75"/>
      <c r="K30" s="75"/>
      <c r="L30" s="77"/>
    </row>
    <row r="31" spans="1:14" s="74" customFormat="1" ht="24.95" customHeight="1" x14ac:dyDescent="0.25">
      <c r="A31" s="405"/>
      <c r="B31" s="415"/>
      <c r="C31" s="9" t="s">
        <v>26</v>
      </c>
      <c r="D31" s="400"/>
      <c r="E31" s="401"/>
      <c r="F31" s="75"/>
      <c r="G31" s="75"/>
      <c r="H31" s="75"/>
      <c r="I31" s="75"/>
      <c r="J31" s="75"/>
      <c r="K31" s="75"/>
      <c r="L31" s="77"/>
    </row>
    <row r="32" spans="1:14" s="74" customFormat="1" ht="24.95" customHeight="1" thickBot="1" x14ac:dyDescent="0.3">
      <c r="A32" s="405"/>
      <c r="B32" s="37" t="s">
        <v>21</v>
      </c>
      <c r="C32" s="5" t="s">
        <v>149</v>
      </c>
      <c r="D32" s="307"/>
      <c r="E32" s="307"/>
      <c r="F32" s="80" t="e">
        <f t="shared" ref="F32:K32" si="3">AVERAGE(F27:F31)</f>
        <v>#DIV/0!</v>
      </c>
      <c r="G32" s="80" t="e">
        <f t="shared" si="3"/>
        <v>#DIV/0!</v>
      </c>
      <c r="H32" s="80" t="e">
        <f t="shared" si="3"/>
        <v>#DIV/0!</v>
      </c>
      <c r="I32" s="80" t="e">
        <f t="shared" si="3"/>
        <v>#DIV/0!</v>
      </c>
      <c r="J32" s="80" t="e">
        <f t="shared" si="3"/>
        <v>#DIV/0!</v>
      </c>
      <c r="K32" s="80" t="e">
        <f t="shared" si="3"/>
        <v>#DIV/0!</v>
      </c>
      <c r="L32" s="121"/>
    </row>
    <row r="33" spans="1:12" s="74" customFormat="1" ht="24.95" customHeight="1" x14ac:dyDescent="0.25">
      <c r="A33" s="405"/>
      <c r="B33" s="413" t="s">
        <v>1</v>
      </c>
      <c r="C33" s="9" t="s">
        <v>27</v>
      </c>
      <c r="D33" s="398"/>
      <c r="E33" s="399"/>
      <c r="F33" s="93"/>
      <c r="G33" s="94"/>
      <c r="H33" s="94"/>
      <c r="I33" s="94"/>
      <c r="J33" s="94"/>
      <c r="K33" s="94"/>
      <c r="L33" s="84"/>
    </row>
    <row r="34" spans="1:12" s="74" customFormat="1" ht="24.95" customHeight="1" x14ac:dyDescent="0.25">
      <c r="A34" s="405"/>
      <c r="B34" s="415"/>
      <c r="C34" s="9" t="s">
        <v>28</v>
      </c>
      <c r="D34" s="400"/>
      <c r="E34" s="401"/>
      <c r="F34" s="93"/>
      <c r="G34" s="94"/>
      <c r="H34" s="94"/>
      <c r="I34" s="94"/>
      <c r="J34" s="94"/>
      <c r="K34" s="94"/>
      <c r="L34" s="77"/>
    </row>
    <row r="35" spans="1:12" s="74" customFormat="1" ht="24.95" customHeight="1" thickBot="1" x14ac:dyDescent="0.3">
      <c r="A35" s="405"/>
      <c r="B35" s="37" t="s">
        <v>21</v>
      </c>
      <c r="C35" s="5" t="s">
        <v>149</v>
      </c>
      <c r="D35" s="307"/>
      <c r="E35" s="307"/>
      <c r="F35" s="95"/>
      <c r="G35" s="80" t="e">
        <f>AVERAGE(G33:G34)</f>
        <v>#DIV/0!</v>
      </c>
      <c r="H35" s="80" t="e">
        <f>AVERAGE(H33:H34)</f>
        <v>#DIV/0!</v>
      </c>
      <c r="I35" s="80" t="e">
        <f>AVERAGE(I33:I34)</f>
        <v>#DIV/0!</v>
      </c>
      <c r="J35" s="80" t="e">
        <f>AVERAGE(J33:J34)</f>
        <v>#DIV/0!</v>
      </c>
      <c r="K35" s="80" t="e">
        <f>AVERAGE(K33:K34)</f>
        <v>#DIV/0!</v>
      </c>
      <c r="L35" s="121"/>
    </row>
    <row r="36" spans="1:12" s="74" customFormat="1" ht="24.95" hidden="1" customHeight="1" x14ac:dyDescent="0.25">
      <c r="A36" s="405"/>
      <c r="B36" s="39" t="s">
        <v>2</v>
      </c>
      <c r="C36" s="9" t="s">
        <v>30</v>
      </c>
      <c r="D36" s="310"/>
      <c r="E36" s="310"/>
      <c r="F36" s="93"/>
      <c r="G36" s="93"/>
      <c r="H36" s="93"/>
      <c r="I36" s="94"/>
      <c r="J36" s="94"/>
      <c r="K36" s="94"/>
      <c r="L36" s="84"/>
    </row>
    <row r="37" spans="1:12" s="74" customFormat="1" ht="24.95" hidden="1" customHeight="1" thickBot="1" x14ac:dyDescent="0.3">
      <c r="A37" s="405"/>
      <c r="B37" s="40" t="s">
        <v>21</v>
      </c>
      <c r="C37" s="6" t="s">
        <v>31</v>
      </c>
      <c r="D37" s="311"/>
      <c r="E37" s="311"/>
      <c r="F37" s="95"/>
      <c r="G37" s="95"/>
      <c r="H37" s="95"/>
      <c r="I37" s="80" t="e">
        <f>AVERAGE(I36:I36)</f>
        <v>#DIV/0!</v>
      </c>
      <c r="J37" s="80" t="e">
        <f>AVERAGE(J36:J36)</f>
        <v>#DIV/0!</v>
      </c>
      <c r="K37" s="80" t="e">
        <f>AVERAGE(K36:K36)</f>
        <v>#DIV/0!</v>
      </c>
      <c r="L37" s="121"/>
    </row>
    <row r="38" spans="1:12" s="74" customFormat="1" ht="24.95" hidden="1" customHeight="1" x14ac:dyDescent="0.25">
      <c r="A38" s="405"/>
      <c r="B38" s="39" t="s">
        <v>3</v>
      </c>
      <c r="C38" s="9" t="s">
        <v>32</v>
      </c>
      <c r="D38" s="310"/>
      <c r="E38" s="310"/>
      <c r="F38" s="93"/>
      <c r="G38" s="93"/>
      <c r="H38" s="93"/>
      <c r="I38" s="93"/>
      <c r="J38" s="93"/>
      <c r="K38" s="94"/>
      <c r="L38" s="84"/>
    </row>
    <row r="39" spans="1:12" s="74" customFormat="1" ht="24.95" hidden="1" customHeight="1" x14ac:dyDescent="0.25">
      <c r="A39" s="405"/>
      <c r="B39" s="41" t="s">
        <v>3</v>
      </c>
      <c r="C39" s="45" t="s">
        <v>33</v>
      </c>
      <c r="D39" s="312"/>
      <c r="E39" s="312"/>
      <c r="F39" s="96"/>
      <c r="G39" s="96"/>
      <c r="H39" s="96"/>
      <c r="I39" s="96"/>
      <c r="J39" s="96"/>
      <c r="K39" s="97"/>
      <c r="L39" s="86"/>
    </row>
    <row r="40" spans="1:12" s="74" customFormat="1" ht="24.95" hidden="1" customHeight="1" thickBot="1" x14ac:dyDescent="0.3">
      <c r="A40" s="406"/>
      <c r="B40" s="37" t="s">
        <v>21</v>
      </c>
      <c r="C40" s="7" t="s">
        <v>34</v>
      </c>
      <c r="D40" s="313"/>
      <c r="E40" s="313"/>
      <c r="F40" s="95"/>
      <c r="G40" s="95"/>
      <c r="H40" s="95"/>
      <c r="I40" s="95"/>
      <c r="J40" s="95"/>
      <c r="K40" s="80" t="e">
        <f>AVERAGE(K38:K39)</f>
        <v>#DIV/0!</v>
      </c>
      <c r="L40" s="121"/>
    </row>
    <row r="41" spans="1:12" s="74" customFormat="1" ht="24.95" customHeight="1" x14ac:dyDescent="0.25">
      <c r="A41" s="407" t="s">
        <v>127</v>
      </c>
      <c r="B41" s="413" t="s">
        <v>0</v>
      </c>
      <c r="C41" s="16" t="s">
        <v>35</v>
      </c>
      <c r="D41" s="398"/>
      <c r="E41" s="399"/>
      <c r="F41" s="75"/>
      <c r="G41" s="75"/>
      <c r="H41" s="75"/>
      <c r="I41" s="75"/>
      <c r="J41" s="75"/>
      <c r="K41" s="75"/>
      <c r="L41" s="84"/>
    </row>
    <row r="42" spans="1:12" s="74" customFormat="1" ht="24.95" customHeight="1" x14ac:dyDescent="0.25">
      <c r="A42" s="405"/>
      <c r="B42" s="415"/>
      <c r="C42" s="9" t="s">
        <v>105</v>
      </c>
      <c r="D42" s="400"/>
      <c r="E42" s="401"/>
      <c r="F42" s="75"/>
      <c r="G42" s="75"/>
      <c r="H42" s="75"/>
      <c r="I42" s="75"/>
      <c r="J42" s="75"/>
      <c r="K42" s="75"/>
      <c r="L42" s="77"/>
    </row>
    <row r="43" spans="1:12" s="74" customFormat="1" ht="24.95" customHeight="1" thickBot="1" x14ac:dyDescent="0.3">
      <c r="A43" s="405"/>
      <c r="B43" s="37" t="s">
        <v>21</v>
      </c>
      <c r="C43" s="5" t="s">
        <v>149</v>
      </c>
      <c r="D43" s="307"/>
      <c r="E43" s="307"/>
      <c r="F43" s="80" t="e">
        <f t="shared" ref="F43:K43" si="4">AVERAGE(F41:F42)</f>
        <v>#DIV/0!</v>
      </c>
      <c r="G43" s="80" t="e">
        <f t="shared" si="4"/>
        <v>#DIV/0!</v>
      </c>
      <c r="H43" s="80" t="e">
        <f t="shared" si="4"/>
        <v>#DIV/0!</v>
      </c>
      <c r="I43" s="80" t="e">
        <f t="shared" si="4"/>
        <v>#DIV/0!</v>
      </c>
      <c r="J43" s="80" t="e">
        <f t="shared" si="4"/>
        <v>#DIV/0!</v>
      </c>
      <c r="K43" s="80" t="e">
        <f t="shared" si="4"/>
        <v>#DIV/0!</v>
      </c>
      <c r="L43" s="121"/>
    </row>
    <row r="44" spans="1:12" s="74" customFormat="1" ht="24.95" customHeight="1" x14ac:dyDescent="0.25">
      <c r="A44" s="405"/>
      <c r="B44" s="413" t="s">
        <v>1</v>
      </c>
      <c r="C44" s="9" t="s">
        <v>36</v>
      </c>
      <c r="D44" s="398"/>
      <c r="E44" s="399"/>
      <c r="F44" s="93"/>
      <c r="G44" s="94"/>
      <c r="H44" s="94"/>
      <c r="I44" s="94"/>
      <c r="J44" s="94"/>
      <c r="K44" s="94"/>
      <c r="L44" s="84"/>
    </row>
    <row r="45" spans="1:12" s="74" customFormat="1" ht="24.95" customHeight="1" x14ac:dyDescent="0.25">
      <c r="A45" s="405"/>
      <c r="B45" s="415"/>
      <c r="C45" s="9" t="s">
        <v>37</v>
      </c>
      <c r="D45" s="400"/>
      <c r="E45" s="401"/>
      <c r="F45" s="93"/>
      <c r="G45" s="94"/>
      <c r="H45" s="94"/>
      <c r="I45" s="94"/>
      <c r="J45" s="94"/>
      <c r="K45" s="94"/>
      <c r="L45" s="77"/>
    </row>
    <row r="46" spans="1:12" s="74" customFormat="1" ht="24.95" customHeight="1" thickBot="1" x14ac:dyDescent="0.3">
      <c r="A46" s="405"/>
      <c r="B46" s="37" t="s">
        <v>21</v>
      </c>
      <c r="C46" s="5" t="s">
        <v>149</v>
      </c>
      <c r="D46" s="307"/>
      <c r="E46" s="307"/>
      <c r="F46" s="95"/>
      <c r="G46" s="80" t="e">
        <f>AVERAGE(G44:G45)</f>
        <v>#DIV/0!</v>
      </c>
      <c r="H46" s="80" t="e">
        <f>AVERAGE(H44:H45)</f>
        <v>#DIV/0!</v>
      </c>
      <c r="I46" s="80" t="e">
        <f>AVERAGE(I44:I45)</f>
        <v>#DIV/0!</v>
      </c>
      <c r="J46" s="80" t="e">
        <f>AVERAGE(J44:J45)</f>
        <v>#DIV/0!</v>
      </c>
      <c r="K46" s="80" t="e">
        <f>AVERAGE(K44:K45)</f>
        <v>#DIV/0!</v>
      </c>
      <c r="L46" s="121"/>
    </row>
    <row r="47" spans="1:12" s="74" customFormat="1" ht="24.95" hidden="1" customHeight="1" x14ac:dyDescent="0.25">
      <c r="A47" s="405"/>
      <c r="B47" s="41" t="s">
        <v>2</v>
      </c>
      <c r="C47" s="45" t="s">
        <v>38</v>
      </c>
      <c r="D47" s="314"/>
      <c r="E47" s="314"/>
      <c r="F47" s="98"/>
      <c r="G47" s="98"/>
      <c r="H47" s="98"/>
      <c r="I47" s="99"/>
      <c r="J47" s="99"/>
      <c r="K47" s="99"/>
      <c r="L47" s="92"/>
    </row>
    <row r="48" spans="1:12" s="74" customFormat="1" ht="24.95" hidden="1" customHeight="1" x14ac:dyDescent="0.25">
      <c r="A48" s="405"/>
      <c r="B48" s="39" t="s">
        <v>2</v>
      </c>
      <c r="C48" s="9" t="s">
        <v>39</v>
      </c>
      <c r="D48" s="310"/>
      <c r="E48" s="310"/>
      <c r="F48" s="93"/>
      <c r="G48" s="93"/>
      <c r="H48" s="93"/>
      <c r="I48" s="94"/>
      <c r="J48" s="94"/>
      <c r="K48" s="94"/>
      <c r="L48" s="84"/>
    </row>
    <row r="49" spans="1:12" s="74" customFormat="1" ht="24.95" hidden="1" customHeight="1" thickBot="1" x14ac:dyDescent="0.3">
      <c r="A49" s="405"/>
      <c r="B49" s="37" t="s">
        <v>21</v>
      </c>
      <c r="C49" s="7" t="s">
        <v>40</v>
      </c>
      <c r="D49" s="313"/>
      <c r="E49" s="313"/>
      <c r="F49" s="95"/>
      <c r="G49" s="95"/>
      <c r="H49" s="95"/>
      <c r="I49" s="80" t="e">
        <f>AVERAGE(I47:I48)</f>
        <v>#DIV/0!</v>
      </c>
      <c r="J49" s="80" t="e">
        <f>AVERAGE(J47:J48)</f>
        <v>#DIV/0!</v>
      </c>
      <c r="K49" s="80" t="e">
        <f>AVERAGE(K47:K48)</f>
        <v>#DIV/0!</v>
      </c>
      <c r="L49" s="121"/>
    </row>
    <row r="50" spans="1:12" s="74" customFormat="1" ht="24.95" hidden="1" customHeight="1" x14ac:dyDescent="0.25">
      <c r="A50" s="405"/>
      <c r="B50" s="41" t="s">
        <v>3</v>
      </c>
      <c r="C50" s="49" t="s">
        <v>41</v>
      </c>
      <c r="D50" s="315"/>
      <c r="E50" s="315"/>
      <c r="F50" s="100"/>
      <c r="G50" s="100"/>
      <c r="H50" s="100"/>
      <c r="I50" s="100"/>
      <c r="J50" s="100"/>
      <c r="K50" s="101"/>
      <c r="L50" s="102"/>
    </row>
    <row r="51" spans="1:12" s="74" customFormat="1" ht="24.95" hidden="1" customHeight="1" thickBot="1" x14ac:dyDescent="0.3">
      <c r="A51" s="406"/>
      <c r="B51" s="37" t="s">
        <v>21</v>
      </c>
      <c r="C51" s="7" t="s">
        <v>22</v>
      </c>
      <c r="D51" s="313"/>
      <c r="E51" s="313"/>
      <c r="F51" s="95"/>
      <c r="G51" s="95"/>
      <c r="H51" s="95"/>
      <c r="I51" s="95"/>
      <c r="J51" s="95"/>
      <c r="K51" s="80" t="e">
        <f>AVERAGE(K50)</f>
        <v>#DIV/0!</v>
      </c>
      <c r="L51" s="121"/>
    </row>
    <row r="52" spans="1:12" s="74" customFormat="1" ht="24.95" hidden="1" customHeight="1" thickBot="1" x14ac:dyDescent="0.3">
      <c r="A52" s="88" t="s">
        <v>4</v>
      </c>
      <c r="B52" s="46" t="s">
        <v>5</v>
      </c>
      <c r="C52" s="47" t="s">
        <v>6</v>
      </c>
      <c r="D52" s="309"/>
      <c r="E52" s="309"/>
      <c r="F52" s="89" t="s">
        <v>7</v>
      </c>
      <c r="G52" s="89" t="s">
        <v>8</v>
      </c>
      <c r="H52" s="89" t="s">
        <v>117</v>
      </c>
      <c r="I52" s="89" t="s">
        <v>10</v>
      </c>
      <c r="J52" s="89" t="s">
        <v>11</v>
      </c>
      <c r="K52" s="90" t="s">
        <v>12</v>
      </c>
      <c r="L52" s="123" t="s">
        <v>79</v>
      </c>
    </row>
    <row r="53" spans="1:12" s="74" customFormat="1" ht="24.95" customHeight="1" x14ac:dyDescent="0.25">
      <c r="A53" s="407" t="s">
        <v>128</v>
      </c>
      <c r="B53" s="413" t="s">
        <v>0</v>
      </c>
      <c r="C53" s="50" t="s">
        <v>42</v>
      </c>
      <c r="D53" s="398"/>
      <c r="E53" s="399"/>
      <c r="F53" s="91"/>
      <c r="G53" s="91"/>
      <c r="H53" s="91"/>
      <c r="I53" s="91"/>
      <c r="J53" s="91"/>
      <c r="K53" s="91"/>
      <c r="L53" s="92"/>
    </row>
    <row r="54" spans="1:12" s="74" customFormat="1" ht="24.95" customHeight="1" x14ac:dyDescent="0.25">
      <c r="A54" s="405"/>
      <c r="B54" s="415"/>
      <c r="C54" s="9" t="s">
        <v>43</v>
      </c>
      <c r="D54" s="400"/>
      <c r="E54" s="401"/>
      <c r="F54" s="75"/>
      <c r="G54" s="75"/>
      <c r="H54" s="75"/>
      <c r="I54" s="75"/>
      <c r="J54" s="75"/>
      <c r="K54" s="75"/>
      <c r="L54" s="77"/>
    </row>
    <row r="55" spans="1:12" s="74" customFormat="1" ht="24.95" customHeight="1" thickBot="1" x14ac:dyDescent="0.3">
      <c r="A55" s="405"/>
      <c r="B55" s="37" t="s">
        <v>21</v>
      </c>
      <c r="C55" s="5" t="s">
        <v>149</v>
      </c>
      <c r="D55" s="307"/>
      <c r="E55" s="307"/>
      <c r="F55" s="80" t="e">
        <f t="shared" ref="F55:K55" si="5">AVERAGE(F53:F54)</f>
        <v>#DIV/0!</v>
      </c>
      <c r="G55" s="80" t="e">
        <f t="shared" si="5"/>
        <v>#DIV/0!</v>
      </c>
      <c r="H55" s="80" t="e">
        <f t="shared" si="5"/>
        <v>#DIV/0!</v>
      </c>
      <c r="I55" s="80" t="e">
        <f t="shared" si="5"/>
        <v>#DIV/0!</v>
      </c>
      <c r="J55" s="80" t="e">
        <f t="shared" si="5"/>
        <v>#DIV/0!</v>
      </c>
      <c r="K55" s="80" t="e">
        <f t="shared" si="5"/>
        <v>#DIV/0!</v>
      </c>
      <c r="L55" s="121"/>
    </row>
    <row r="56" spans="1:12" s="74" customFormat="1" ht="33.75" customHeight="1" x14ac:dyDescent="0.25">
      <c r="A56" s="405"/>
      <c r="B56" s="413" t="s">
        <v>1</v>
      </c>
      <c r="C56" s="9" t="s">
        <v>113</v>
      </c>
      <c r="D56" s="398"/>
      <c r="E56" s="399"/>
      <c r="F56" s="93"/>
      <c r="G56" s="94"/>
      <c r="H56" s="94"/>
      <c r="I56" s="94"/>
      <c r="J56" s="94"/>
      <c r="K56" s="94"/>
      <c r="L56" s="77"/>
    </row>
    <row r="57" spans="1:12" s="74" customFormat="1" ht="24.95" customHeight="1" x14ac:dyDescent="0.25">
      <c r="A57" s="405"/>
      <c r="B57" s="415"/>
      <c r="C57" s="9" t="s">
        <v>44</v>
      </c>
      <c r="D57" s="400"/>
      <c r="E57" s="401"/>
      <c r="F57" s="93"/>
      <c r="G57" s="94"/>
      <c r="H57" s="94"/>
      <c r="I57" s="94"/>
      <c r="J57" s="94"/>
      <c r="K57" s="94"/>
      <c r="L57" s="86"/>
    </row>
    <row r="58" spans="1:12" s="74" customFormat="1" ht="24.95" customHeight="1" thickBot="1" x14ac:dyDescent="0.3">
      <c r="A58" s="405"/>
      <c r="B58" s="37" t="s">
        <v>21</v>
      </c>
      <c r="C58" s="5" t="s">
        <v>149</v>
      </c>
      <c r="D58" s="307"/>
      <c r="E58" s="307"/>
      <c r="F58" s="95"/>
      <c r="G58" s="80" t="e">
        <f>AVERAGE(G56:G57)</f>
        <v>#DIV/0!</v>
      </c>
      <c r="H58" s="80" t="e">
        <f>AVERAGE(H56:H57)</f>
        <v>#DIV/0!</v>
      </c>
      <c r="I58" s="80" t="e">
        <f>AVERAGE(I56:I57)</f>
        <v>#DIV/0!</v>
      </c>
      <c r="J58" s="80" t="e">
        <f>AVERAGE(J56:J57)</f>
        <v>#DIV/0!</v>
      </c>
      <c r="K58" s="80" t="e">
        <f>AVERAGE(K56:K57)</f>
        <v>#DIV/0!</v>
      </c>
      <c r="L58" s="121"/>
    </row>
    <row r="59" spans="1:12" s="74" customFormat="1" ht="24.95" hidden="1" customHeight="1" x14ac:dyDescent="0.25">
      <c r="A59" s="405"/>
      <c r="B59" s="42" t="s">
        <v>2</v>
      </c>
      <c r="C59" s="9" t="s">
        <v>45</v>
      </c>
      <c r="D59" s="310"/>
      <c r="E59" s="310"/>
      <c r="F59" s="93"/>
      <c r="G59" s="93"/>
      <c r="H59" s="93"/>
      <c r="I59" s="94"/>
      <c r="J59" s="94"/>
      <c r="K59" s="94"/>
      <c r="L59" s="77"/>
    </row>
    <row r="60" spans="1:12" s="74" customFormat="1" ht="24.95" hidden="1" customHeight="1" thickBot="1" x14ac:dyDescent="0.3">
      <c r="A60" s="405"/>
      <c r="B60" s="37" t="s">
        <v>21</v>
      </c>
      <c r="C60" s="7" t="s">
        <v>22</v>
      </c>
      <c r="D60" s="313"/>
      <c r="E60" s="313"/>
      <c r="F60" s="95"/>
      <c r="G60" s="95"/>
      <c r="H60" s="95"/>
      <c r="I60" s="80" t="e">
        <f>AVERAGE(I59)</f>
        <v>#DIV/0!</v>
      </c>
      <c r="J60" s="80" t="e">
        <f>AVERAGE(J59)</f>
        <v>#DIV/0!</v>
      </c>
      <c r="K60" s="80" t="e">
        <f>AVERAGE(K59)</f>
        <v>#DIV/0!</v>
      </c>
      <c r="L60" s="121"/>
    </row>
    <row r="61" spans="1:12" s="74" customFormat="1" ht="24.95" hidden="1" customHeight="1" x14ac:dyDescent="0.25">
      <c r="A61" s="405"/>
      <c r="B61" s="43" t="s">
        <v>3</v>
      </c>
      <c r="C61" s="51" t="s">
        <v>46</v>
      </c>
      <c r="D61" s="316"/>
      <c r="E61" s="316"/>
      <c r="F61" s="96"/>
      <c r="G61" s="96"/>
      <c r="H61" s="96"/>
      <c r="I61" s="96"/>
      <c r="J61" s="96"/>
      <c r="K61" s="97"/>
      <c r="L61" s="86"/>
    </row>
    <row r="62" spans="1:12" s="74" customFormat="1" ht="24.95" hidden="1" customHeight="1" thickBot="1" x14ac:dyDescent="0.3">
      <c r="A62" s="406"/>
      <c r="B62" s="40" t="s">
        <v>21</v>
      </c>
      <c r="C62" s="6" t="s">
        <v>22</v>
      </c>
      <c r="D62" s="311"/>
      <c r="E62" s="311"/>
      <c r="F62" s="95"/>
      <c r="G62" s="95"/>
      <c r="H62" s="95"/>
      <c r="I62" s="95"/>
      <c r="J62" s="95"/>
      <c r="K62" s="80" t="e">
        <f>AVERAGE(K61)</f>
        <v>#DIV/0!</v>
      </c>
      <c r="L62" s="121"/>
    </row>
    <row r="63" spans="1:12" s="74" customFormat="1" ht="24.95" customHeight="1" x14ac:dyDescent="0.25">
      <c r="A63" s="404" t="s">
        <v>129</v>
      </c>
      <c r="B63" s="419" t="s">
        <v>0</v>
      </c>
      <c r="C63" s="52" t="s">
        <v>89</v>
      </c>
      <c r="D63" s="398"/>
      <c r="E63" s="399"/>
      <c r="F63" s="78"/>
      <c r="G63" s="78"/>
      <c r="H63" s="78"/>
      <c r="I63" s="78"/>
      <c r="J63" s="78"/>
      <c r="K63" s="78"/>
      <c r="L63" s="77"/>
    </row>
    <row r="64" spans="1:12" s="74" customFormat="1" ht="24.95" customHeight="1" x14ac:dyDescent="0.25">
      <c r="A64" s="405"/>
      <c r="B64" s="421"/>
      <c r="C64" s="9" t="s">
        <v>90</v>
      </c>
      <c r="D64" s="400"/>
      <c r="E64" s="401"/>
      <c r="F64" s="75"/>
      <c r="G64" s="75"/>
      <c r="H64" s="75"/>
      <c r="I64" s="75"/>
      <c r="J64" s="75"/>
      <c r="K64" s="75"/>
      <c r="L64" s="77"/>
    </row>
    <row r="65" spans="1:12" s="74" customFormat="1" ht="24.95" customHeight="1" thickBot="1" x14ac:dyDescent="0.3">
      <c r="A65" s="405"/>
      <c r="B65" s="37" t="s">
        <v>21</v>
      </c>
      <c r="C65" s="5" t="s">
        <v>149</v>
      </c>
      <c r="D65" s="307"/>
      <c r="E65" s="307"/>
      <c r="F65" s="80" t="e">
        <f t="shared" ref="F65:K65" si="6">AVERAGE(F63:F64)</f>
        <v>#DIV/0!</v>
      </c>
      <c r="G65" s="80" t="e">
        <f t="shared" si="6"/>
        <v>#DIV/0!</v>
      </c>
      <c r="H65" s="80" t="e">
        <f t="shared" si="6"/>
        <v>#DIV/0!</v>
      </c>
      <c r="I65" s="80" t="e">
        <f t="shared" si="6"/>
        <v>#DIV/0!</v>
      </c>
      <c r="J65" s="80" t="e">
        <f t="shared" si="6"/>
        <v>#DIV/0!</v>
      </c>
      <c r="K65" s="80" t="e">
        <f t="shared" si="6"/>
        <v>#DIV/0!</v>
      </c>
      <c r="L65" s="121"/>
    </row>
    <row r="66" spans="1:12" s="74" customFormat="1" ht="24.95" customHeight="1" x14ac:dyDescent="0.25">
      <c r="A66" s="405"/>
      <c r="B66" s="275" t="s">
        <v>1</v>
      </c>
      <c r="C66" s="9" t="s">
        <v>47</v>
      </c>
      <c r="D66" s="396"/>
      <c r="E66" s="397"/>
      <c r="F66" s="93"/>
      <c r="G66" s="94"/>
      <c r="H66" s="94"/>
      <c r="I66" s="94"/>
      <c r="J66" s="94"/>
      <c r="K66" s="94"/>
      <c r="L66" s="77"/>
    </row>
    <row r="67" spans="1:12" s="74" customFormat="1" ht="24.95" customHeight="1" thickBot="1" x14ac:dyDescent="0.3">
      <c r="A67" s="405"/>
      <c r="B67" s="37" t="s">
        <v>21</v>
      </c>
      <c r="C67" s="5" t="s">
        <v>149</v>
      </c>
      <c r="D67" s="307"/>
      <c r="E67" s="307"/>
      <c r="F67" s="95"/>
      <c r="G67" s="80" t="e">
        <f>AVERAGE(G66:G66)</f>
        <v>#DIV/0!</v>
      </c>
      <c r="H67" s="80" t="e">
        <f>AVERAGE(H66:H66)</f>
        <v>#DIV/0!</v>
      </c>
      <c r="I67" s="80" t="e">
        <f>AVERAGE(I66:I66)</f>
        <v>#DIV/0!</v>
      </c>
      <c r="J67" s="80" t="e">
        <f>AVERAGE(J66:J66)</f>
        <v>#DIV/0!</v>
      </c>
      <c r="K67" s="80" t="e">
        <f>AVERAGE(K66:K66)</f>
        <v>#DIV/0!</v>
      </c>
      <c r="L67" s="121"/>
    </row>
    <row r="68" spans="1:12" s="74" customFormat="1" ht="24.95" hidden="1" customHeight="1" x14ac:dyDescent="0.25">
      <c r="A68" s="405"/>
      <c r="B68" s="39" t="s">
        <v>2</v>
      </c>
      <c r="C68" s="9" t="s">
        <v>48</v>
      </c>
      <c r="D68" s="310"/>
      <c r="E68" s="310"/>
      <c r="F68" s="93"/>
      <c r="G68" s="93"/>
      <c r="H68" s="93"/>
      <c r="I68" s="94"/>
      <c r="J68" s="94"/>
      <c r="K68" s="94"/>
      <c r="L68" s="77"/>
    </row>
    <row r="69" spans="1:12" s="74" customFormat="1" ht="24.95" hidden="1" customHeight="1" thickBot="1" x14ac:dyDescent="0.3">
      <c r="A69" s="405"/>
      <c r="B69" s="37" t="s">
        <v>21</v>
      </c>
      <c r="C69" s="7" t="s">
        <v>22</v>
      </c>
      <c r="D69" s="313"/>
      <c r="E69" s="313"/>
      <c r="F69" s="95"/>
      <c r="G69" s="95"/>
      <c r="H69" s="95"/>
      <c r="I69" s="80" t="e">
        <f>AVERAGE(I68)</f>
        <v>#DIV/0!</v>
      </c>
      <c r="J69" s="80" t="e">
        <f>AVERAGE(J68)</f>
        <v>#DIV/0!</v>
      </c>
      <c r="K69" s="80" t="e">
        <f>AVERAGE(K68)</f>
        <v>#DIV/0!</v>
      </c>
      <c r="L69" s="121"/>
    </row>
    <row r="70" spans="1:12" s="74" customFormat="1" ht="24.95" hidden="1" customHeight="1" x14ac:dyDescent="0.25">
      <c r="A70" s="405"/>
      <c r="B70" s="41" t="s">
        <v>3</v>
      </c>
      <c r="C70" s="45" t="s">
        <v>49</v>
      </c>
      <c r="D70" s="312"/>
      <c r="E70" s="312"/>
      <c r="F70" s="96"/>
      <c r="G70" s="96"/>
      <c r="H70" s="96"/>
      <c r="I70" s="96"/>
      <c r="J70" s="96"/>
      <c r="K70" s="97"/>
      <c r="L70" s="86"/>
    </row>
    <row r="71" spans="1:12" s="74" customFormat="1" ht="24.95" hidden="1" customHeight="1" thickBot="1" x14ac:dyDescent="0.3">
      <c r="A71" s="406"/>
      <c r="B71" s="37" t="s">
        <v>21</v>
      </c>
      <c r="C71" s="7" t="s">
        <v>22</v>
      </c>
      <c r="D71" s="313"/>
      <c r="E71" s="313"/>
      <c r="F71" s="95"/>
      <c r="G71" s="95"/>
      <c r="H71" s="95"/>
      <c r="I71" s="95"/>
      <c r="J71" s="95"/>
      <c r="K71" s="80" t="e">
        <f>AVERAGE(K70)</f>
        <v>#DIV/0!</v>
      </c>
      <c r="L71" s="121"/>
    </row>
    <row r="72" spans="1:12" s="74" customFormat="1" ht="24.95" hidden="1" customHeight="1" thickBot="1" x14ac:dyDescent="0.3">
      <c r="A72" s="88" t="s">
        <v>4</v>
      </c>
      <c r="B72" s="46" t="s">
        <v>5</v>
      </c>
      <c r="C72" s="47" t="s">
        <v>6</v>
      </c>
      <c r="D72" s="309"/>
      <c r="E72" s="309"/>
      <c r="F72" s="89" t="s">
        <v>7</v>
      </c>
      <c r="G72" s="89" t="s">
        <v>8</v>
      </c>
      <c r="H72" s="89" t="s">
        <v>117</v>
      </c>
      <c r="I72" s="89" t="s">
        <v>10</v>
      </c>
      <c r="J72" s="89" t="s">
        <v>11</v>
      </c>
      <c r="K72" s="90" t="s">
        <v>12</v>
      </c>
      <c r="L72" s="123" t="s">
        <v>79</v>
      </c>
    </row>
    <row r="73" spans="1:12" s="74" customFormat="1" ht="24.95" customHeight="1" x14ac:dyDescent="0.25">
      <c r="A73" s="407" t="s">
        <v>130</v>
      </c>
      <c r="B73" s="413" t="s">
        <v>0</v>
      </c>
      <c r="C73" s="53" t="s">
        <v>91</v>
      </c>
      <c r="D73" s="398"/>
      <c r="E73" s="399"/>
      <c r="F73" s="91"/>
      <c r="G73" s="91"/>
      <c r="H73" s="91"/>
      <c r="I73" s="91"/>
      <c r="J73" s="91"/>
      <c r="K73" s="91"/>
      <c r="L73" s="92"/>
    </row>
    <row r="74" spans="1:12" s="74" customFormat="1" ht="24.95" customHeight="1" x14ac:dyDescent="0.25">
      <c r="A74" s="405"/>
      <c r="B74" s="415"/>
      <c r="C74" s="9" t="s">
        <v>92</v>
      </c>
      <c r="D74" s="400"/>
      <c r="E74" s="401"/>
      <c r="F74" s="75"/>
      <c r="G74" s="75"/>
      <c r="H74" s="75"/>
      <c r="I74" s="75"/>
      <c r="J74" s="75"/>
      <c r="K74" s="75"/>
      <c r="L74" s="77"/>
    </row>
    <row r="75" spans="1:12" s="74" customFormat="1" ht="24.95" customHeight="1" thickBot="1" x14ac:dyDescent="0.3">
      <c r="A75" s="405"/>
      <c r="B75" s="37" t="s">
        <v>21</v>
      </c>
      <c r="C75" s="5" t="s">
        <v>149</v>
      </c>
      <c r="D75" s="307"/>
      <c r="E75" s="307"/>
      <c r="F75" s="80" t="e">
        <f t="shared" ref="F75:K75" si="7">AVERAGE(F73:F74)</f>
        <v>#DIV/0!</v>
      </c>
      <c r="G75" s="80" t="e">
        <f t="shared" si="7"/>
        <v>#DIV/0!</v>
      </c>
      <c r="H75" s="80" t="e">
        <f t="shared" si="7"/>
        <v>#DIV/0!</v>
      </c>
      <c r="I75" s="80" t="e">
        <f t="shared" si="7"/>
        <v>#DIV/0!</v>
      </c>
      <c r="J75" s="80" t="e">
        <f t="shared" si="7"/>
        <v>#DIV/0!</v>
      </c>
      <c r="K75" s="80" t="e">
        <f t="shared" si="7"/>
        <v>#DIV/0!</v>
      </c>
      <c r="L75" s="121"/>
    </row>
    <row r="76" spans="1:12" s="74" customFormat="1" ht="24.95" customHeight="1" x14ac:dyDescent="0.25">
      <c r="A76" s="405"/>
      <c r="B76" s="413" t="s">
        <v>1</v>
      </c>
      <c r="C76" s="9" t="s">
        <v>50</v>
      </c>
      <c r="D76" s="398"/>
      <c r="E76" s="399"/>
      <c r="F76" s="93"/>
      <c r="G76" s="94"/>
      <c r="H76" s="94"/>
      <c r="I76" s="94"/>
      <c r="J76" s="94"/>
      <c r="K76" s="94"/>
      <c r="L76" s="77"/>
    </row>
    <row r="77" spans="1:12" s="74" customFormat="1" ht="24.95" customHeight="1" x14ac:dyDescent="0.25">
      <c r="A77" s="405"/>
      <c r="B77" s="414"/>
      <c r="C77" s="9" t="s">
        <v>51</v>
      </c>
      <c r="D77" s="416"/>
      <c r="E77" s="417"/>
      <c r="F77" s="93"/>
      <c r="G77" s="94"/>
      <c r="H77" s="94"/>
      <c r="I77" s="94"/>
      <c r="J77" s="94"/>
      <c r="K77" s="94"/>
      <c r="L77" s="77"/>
    </row>
    <row r="78" spans="1:12" s="74" customFormat="1" ht="24.95" customHeight="1" x14ac:dyDescent="0.25">
      <c r="A78" s="405"/>
      <c r="B78" s="415"/>
      <c r="C78" s="9" t="s">
        <v>52</v>
      </c>
      <c r="D78" s="400"/>
      <c r="E78" s="401"/>
      <c r="F78" s="93"/>
      <c r="G78" s="94"/>
      <c r="H78" s="94"/>
      <c r="I78" s="94"/>
      <c r="J78" s="94"/>
      <c r="K78" s="94"/>
      <c r="L78" s="124" t="s">
        <v>115</v>
      </c>
    </row>
    <row r="79" spans="1:12" s="74" customFormat="1" ht="24.95" customHeight="1" thickBot="1" x14ac:dyDescent="0.3">
      <c r="A79" s="405"/>
      <c r="B79" s="37" t="s">
        <v>21</v>
      </c>
      <c r="C79" s="5" t="s">
        <v>149</v>
      </c>
      <c r="D79" s="307"/>
      <c r="E79" s="307"/>
      <c r="F79" s="95"/>
      <c r="G79" s="80" t="e">
        <f>AVERAGE(G76:G78)</f>
        <v>#DIV/0!</v>
      </c>
      <c r="H79" s="80" t="e">
        <f>AVERAGE(H76:H78)</f>
        <v>#DIV/0!</v>
      </c>
      <c r="I79" s="80" t="e">
        <f>AVERAGE(I76:I78)</f>
        <v>#DIV/0!</v>
      </c>
      <c r="J79" s="80" t="e">
        <f>AVERAGE(J76:J78)</f>
        <v>#DIV/0!</v>
      </c>
      <c r="K79" s="80" t="e">
        <f>AVERAGE(K76:K78)</f>
        <v>#DIV/0!</v>
      </c>
      <c r="L79" s="121"/>
    </row>
    <row r="80" spans="1:12" s="74" customFormat="1" ht="24.95" hidden="1" customHeight="1" x14ac:dyDescent="0.25">
      <c r="A80" s="405"/>
      <c r="B80" s="39" t="s">
        <v>2</v>
      </c>
      <c r="C80" s="9" t="s">
        <v>55</v>
      </c>
      <c r="D80" s="310"/>
      <c r="E80" s="310"/>
      <c r="F80" s="93"/>
      <c r="G80" s="93"/>
      <c r="H80" s="93"/>
      <c r="I80" s="94"/>
      <c r="J80" s="94"/>
      <c r="K80" s="94"/>
      <c r="L80" s="77"/>
    </row>
    <row r="81" spans="1:12" s="74" customFormat="1" ht="24.95" hidden="1" customHeight="1" thickBot="1" x14ac:dyDescent="0.3">
      <c r="A81" s="405"/>
      <c r="B81" s="40" t="s">
        <v>21</v>
      </c>
      <c r="C81" s="6" t="s">
        <v>22</v>
      </c>
      <c r="D81" s="311"/>
      <c r="E81" s="311"/>
      <c r="F81" s="95"/>
      <c r="G81" s="95"/>
      <c r="H81" s="95"/>
      <c r="I81" s="80" t="e">
        <f>AVERAGE(I80)</f>
        <v>#DIV/0!</v>
      </c>
      <c r="J81" s="80" t="e">
        <f>AVERAGE(J80)</f>
        <v>#DIV/0!</v>
      </c>
      <c r="K81" s="80" t="e">
        <f>AVERAGE(K80)</f>
        <v>#DIV/0!</v>
      </c>
      <c r="L81" s="121"/>
    </row>
    <row r="82" spans="1:12" s="74" customFormat="1" ht="24.95" hidden="1" customHeight="1" x14ac:dyDescent="0.25">
      <c r="A82" s="405"/>
      <c r="B82" s="41" t="s">
        <v>3</v>
      </c>
      <c r="C82" s="45" t="s">
        <v>56</v>
      </c>
      <c r="D82" s="312"/>
      <c r="E82" s="312"/>
      <c r="F82" s="96"/>
      <c r="G82" s="96"/>
      <c r="H82" s="96"/>
      <c r="I82" s="96"/>
      <c r="J82" s="96"/>
      <c r="K82" s="97"/>
      <c r="L82" s="86"/>
    </row>
    <row r="83" spans="1:12" s="74" customFormat="1" ht="24.95" hidden="1" customHeight="1" thickBot="1" x14ac:dyDescent="0.3">
      <c r="A83" s="406"/>
      <c r="B83" s="37" t="s">
        <v>21</v>
      </c>
      <c r="C83" s="7" t="s">
        <v>22</v>
      </c>
      <c r="D83" s="313"/>
      <c r="E83" s="313"/>
      <c r="F83" s="95"/>
      <c r="G83" s="95"/>
      <c r="H83" s="95"/>
      <c r="I83" s="95"/>
      <c r="J83" s="95"/>
      <c r="K83" s="80" t="e">
        <f>AVERAGE(K82)</f>
        <v>#DIV/0!</v>
      </c>
      <c r="L83" s="121"/>
    </row>
    <row r="84" spans="1:12" s="74" customFormat="1" ht="24.95" customHeight="1" x14ac:dyDescent="0.25">
      <c r="A84" s="407" t="s">
        <v>131</v>
      </c>
      <c r="B84" s="413" t="s">
        <v>0</v>
      </c>
      <c r="C84" s="16" t="s">
        <v>57</v>
      </c>
      <c r="D84" s="398"/>
      <c r="E84" s="399"/>
      <c r="F84" s="75"/>
      <c r="G84" s="75"/>
      <c r="H84" s="75"/>
      <c r="I84" s="75"/>
      <c r="J84" s="75"/>
      <c r="K84" s="75"/>
      <c r="L84" s="102"/>
    </row>
    <row r="85" spans="1:12" s="74" customFormat="1" ht="24.95" customHeight="1" x14ac:dyDescent="0.25">
      <c r="A85" s="408"/>
      <c r="B85" s="414"/>
      <c r="C85" s="9" t="s">
        <v>93</v>
      </c>
      <c r="D85" s="416"/>
      <c r="E85" s="417"/>
      <c r="F85" s="78"/>
      <c r="G85" s="78"/>
      <c r="H85" s="78"/>
      <c r="I85" s="78"/>
      <c r="J85" s="78"/>
      <c r="K85" s="78"/>
      <c r="L85" s="103"/>
    </row>
    <row r="86" spans="1:12" s="74" customFormat="1" ht="24.95" customHeight="1" x14ac:dyDescent="0.25">
      <c r="A86" s="408"/>
      <c r="B86" s="414"/>
      <c r="C86" s="9" t="s">
        <v>94</v>
      </c>
      <c r="D86" s="416"/>
      <c r="E86" s="417"/>
      <c r="F86" s="75"/>
      <c r="G86" s="75"/>
      <c r="H86" s="75"/>
      <c r="I86" s="75"/>
      <c r="J86" s="75"/>
      <c r="K86" s="75"/>
      <c r="L86" s="77"/>
    </row>
    <row r="87" spans="1:12" s="74" customFormat="1" ht="24.95" customHeight="1" x14ac:dyDescent="0.25">
      <c r="A87" s="408"/>
      <c r="B87" s="415"/>
      <c r="C87" s="52" t="s">
        <v>58</v>
      </c>
      <c r="D87" s="400"/>
      <c r="E87" s="401"/>
      <c r="F87" s="75"/>
      <c r="G87" s="75"/>
      <c r="H87" s="75"/>
      <c r="I87" s="75"/>
      <c r="J87" s="75"/>
      <c r="K87" s="75"/>
      <c r="L87" s="77"/>
    </row>
    <row r="88" spans="1:12" s="74" customFormat="1" ht="24.95" customHeight="1" thickBot="1" x14ac:dyDescent="0.3">
      <c r="A88" s="408"/>
      <c r="B88" s="37" t="s">
        <v>21</v>
      </c>
      <c r="C88" s="5" t="s">
        <v>149</v>
      </c>
      <c r="D88" s="307"/>
      <c r="E88" s="307"/>
      <c r="F88" s="80" t="e">
        <f t="shared" ref="F88:K88" si="8">AVERAGE(F84:F87)</f>
        <v>#DIV/0!</v>
      </c>
      <c r="G88" s="80" t="e">
        <f t="shared" si="8"/>
        <v>#DIV/0!</v>
      </c>
      <c r="H88" s="80" t="e">
        <f t="shared" si="8"/>
        <v>#DIV/0!</v>
      </c>
      <c r="I88" s="80" t="e">
        <f t="shared" si="8"/>
        <v>#DIV/0!</v>
      </c>
      <c r="J88" s="80" t="e">
        <f t="shared" si="8"/>
        <v>#DIV/0!</v>
      </c>
      <c r="K88" s="80" t="e">
        <f t="shared" si="8"/>
        <v>#DIV/0!</v>
      </c>
      <c r="L88" s="121"/>
    </row>
    <row r="89" spans="1:12" s="74" customFormat="1" ht="24.95" customHeight="1" x14ac:dyDescent="0.25">
      <c r="A89" s="408"/>
      <c r="B89" s="419" t="s">
        <v>1</v>
      </c>
      <c r="C89" s="9" t="s">
        <v>59</v>
      </c>
      <c r="D89" s="398"/>
      <c r="E89" s="399"/>
      <c r="F89" s="93"/>
      <c r="G89" s="94"/>
      <c r="H89" s="94"/>
      <c r="I89" s="94"/>
      <c r="J89" s="94"/>
      <c r="K89" s="94"/>
      <c r="L89" s="77"/>
    </row>
    <row r="90" spans="1:12" s="74" customFormat="1" ht="24.95" customHeight="1" x14ac:dyDescent="0.25">
      <c r="A90" s="408"/>
      <c r="B90" s="421"/>
      <c r="C90" s="9" t="s">
        <v>60</v>
      </c>
      <c r="D90" s="400"/>
      <c r="E90" s="401"/>
      <c r="F90" s="93"/>
      <c r="G90" s="94"/>
      <c r="H90" s="94"/>
      <c r="I90" s="94"/>
      <c r="J90" s="94"/>
      <c r="K90" s="94"/>
      <c r="L90" s="77"/>
    </row>
    <row r="91" spans="1:12" s="74" customFormat="1" ht="24.95" customHeight="1" thickBot="1" x14ac:dyDescent="0.3">
      <c r="A91" s="408"/>
      <c r="B91" s="37" t="s">
        <v>21</v>
      </c>
      <c r="C91" s="5" t="s">
        <v>149</v>
      </c>
      <c r="D91" s="307"/>
      <c r="E91" s="307"/>
      <c r="F91" s="95"/>
      <c r="G91" s="80" t="e">
        <f>AVERAGE(G89:G90)</f>
        <v>#DIV/0!</v>
      </c>
      <c r="H91" s="80" t="e">
        <f>AVERAGE(H89:H90)</f>
        <v>#DIV/0!</v>
      </c>
      <c r="I91" s="80" t="e">
        <f>AVERAGE(I89:I90)</f>
        <v>#DIV/0!</v>
      </c>
      <c r="J91" s="80" t="e">
        <f>AVERAGE(J89:J90)</f>
        <v>#DIV/0!</v>
      </c>
      <c r="K91" s="80" t="e">
        <f>AVERAGE(K89:K90)</f>
        <v>#DIV/0!</v>
      </c>
      <c r="L91" s="121"/>
    </row>
    <row r="92" spans="1:12" s="74" customFormat="1" ht="24.95" hidden="1" customHeight="1" x14ac:dyDescent="0.25">
      <c r="A92" s="408"/>
      <c r="B92" s="42" t="s">
        <v>2</v>
      </c>
      <c r="C92" s="9" t="s">
        <v>61</v>
      </c>
      <c r="D92" s="310"/>
      <c r="E92" s="310"/>
      <c r="F92" s="93"/>
      <c r="G92" s="93"/>
      <c r="H92" s="93"/>
      <c r="I92" s="94"/>
      <c r="J92" s="94"/>
      <c r="K92" s="94"/>
      <c r="L92" s="77"/>
    </row>
    <row r="93" spans="1:12" s="74" customFormat="1" ht="24.95" hidden="1" customHeight="1" x14ac:dyDescent="0.25">
      <c r="A93" s="408"/>
      <c r="B93" s="42" t="s">
        <v>2</v>
      </c>
      <c r="C93" s="9" t="s">
        <v>62</v>
      </c>
      <c r="D93" s="310"/>
      <c r="E93" s="310"/>
      <c r="F93" s="93"/>
      <c r="G93" s="93"/>
      <c r="H93" s="93"/>
      <c r="I93" s="94"/>
      <c r="J93" s="94"/>
      <c r="K93" s="94"/>
      <c r="L93" s="77"/>
    </row>
    <row r="94" spans="1:12" s="74" customFormat="1" ht="24.95" hidden="1" customHeight="1" thickBot="1" x14ac:dyDescent="0.3">
      <c r="A94" s="408"/>
      <c r="B94" s="37" t="s">
        <v>21</v>
      </c>
      <c r="C94" s="7" t="s">
        <v>40</v>
      </c>
      <c r="D94" s="313"/>
      <c r="E94" s="313"/>
      <c r="F94" s="95"/>
      <c r="G94" s="95"/>
      <c r="H94" s="95"/>
      <c r="I94" s="80" t="e">
        <f>AVERAGE(I92:I93)</f>
        <v>#DIV/0!</v>
      </c>
      <c r="J94" s="80" t="e">
        <f>AVERAGE(J92:J93)</f>
        <v>#DIV/0!</v>
      </c>
      <c r="K94" s="80" t="e">
        <f>AVERAGE(K92:K93)</f>
        <v>#DIV/0!</v>
      </c>
      <c r="L94" s="121"/>
    </row>
    <row r="95" spans="1:12" s="74" customFormat="1" ht="24.95" hidden="1" customHeight="1" thickBot="1" x14ac:dyDescent="0.3">
      <c r="A95" s="408"/>
      <c r="B95" s="43" t="s">
        <v>3</v>
      </c>
      <c r="C95" s="45" t="s">
        <v>63</v>
      </c>
      <c r="D95" s="312"/>
      <c r="E95" s="312"/>
      <c r="F95" s="96"/>
      <c r="G95" s="96"/>
      <c r="H95" s="96"/>
      <c r="I95" s="96"/>
      <c r="J95" s="96"/>
      <c r="K95" s="97"/>
      <c r="L95" s="86"/>
    </row>
    <row r="96" spans="1:12" s="74" customFormat="1" ht="24.95" hidden="1" customHeight="1" thickBot="1" x14ac:dyDescent="0.3">
      <c r="A96" s="409"/>
      <c r="B96" s="37" t="s">
        <v>21</v>
      </c>
      <c r="C96" s="8" t="s">
        <v>22</v>
      </c>
      <c r="D96" s="317"/>
      <c r="E96" s="317"/>
      <c r="F96" s="104"/>
      <c r="G96" s="104"/>
      <c r="H96" s="104"/>
      <c r="I96" s="105"/>
      <c r="J96" s="106"/>
      <c r="K96" s="80" t="e">
        <f>AVERAGE(K95)</f>
        <v>#DIV/0!</v>
      </c>
      <c r="L96" s="121"/>
    </row>
    <row r="97" spans="1:12" s="74" customFormat="1" ht="24.95" hidden="1" customHeight="1" thickBot="1" x14ac:dyDescent="0.3">
      <c r="A97" s="88" t="s">
        <v>4</v>
      </c>
      <c r="B97" s="54" t="s">
        <v>5</v>
      </c>
      <c r="C97" s="55" t="s">
        <v>6</v>
      </c>
      <c r="D97" s="318"/>
      <c r="E97" s="318"/>
      <c r="F97" s="89" t="s">
        <v>7</v>
      </c>
      <c r="G97" s="89" t="s">
        <v>8</v>
      </c>
      <c r="H97" s="89" t="s">
        <v>117</v>
      </c>
      <c r="I97" s="89" t="s">
        <v>10</v>
      </c>
      <c r="J97" s="89" t="s">
        <v>11</v>
      </c>
      <c r="K97" s="90" t="s">
        <v>12</v>
      </c>
      <c r="L97" s="123" t="s">
        <v>79</v>
      </c>
    </row>
    <row r="98" spans="1:12" s="74" customFormat="1" ht="24.95" customHeight="1" x14ac:dyDescent="0.25">
      <c r="A98" s="407" t="s">
        <v>132</v>
      </c>
      <c r="B98" s="419" t="s">
        <v>0</v>
      </c>
      <c r="C98" s="56" t="s">
        <v>95</v>
      </c>
      <c r="D98" s="398"/>
      <c r="E98" s="399"/>
      <c r="F98" s="91"/>
      <c r="G98" s="91"/>
      <c r="H98" s="91"/>
      <c r="I98" s="91"/>
      <c r="J98" s="91"/>
      <c r="K98" s="91"/>
      <c r="L98" s="92"/>
    </row>
    <row r="99" spans="1:12" s="74" customFormat="1" ht="24.95" customHeight="1" x14ac:dyDescent="0.25">
      <c r="A99" s="405"/>
      <c r="B99" s="420"/>
      <c r="C99" s="9" t="s">
        <v>96</v>
      </c>
      <c r="D99" s="416"/>
      <c r="E99" s="417"/>
      <c r="F99" s="75"/>
      <c r="G99" s="75"/>
      <c r="H99" s="75"/>
      <c r="I99" s="75"/>
      <c r="J99" s="75"/>
      <c r="K99" s="75"/>
      <c r="L99" s="77"/>
    </row>
    <row r="100" spans="1:12" s="74" customFormat="1" ht="24.95" customHeight="1" x14ac:dyDescent="0.25">
      <c r="A100" s="405"/>
      <c r="B100" s="420"/>
      <c r="C100" s="9" t="s">
        <v>97</v>
      </c>
      <c r="D100" s="416"/>
      <c r="E100" s="417"/>
      <c r="F100" s="75"/>
      <c r="G100" s="75"/>
      <c r="H100" s="75"/>
      <c r="I100" s="75"/>
      <c r="J100" s="75"/>
      <c r="K100" s="75"/>
      <c r="L100" s="77"/>
    </row>
    <row r="101" spans="1:12" s="74" customFormat="1" ht="24.95" customHeight="1" x14ac:dyDescent="0.25">
      <c r="A101" s="405"/>
      <c r="B101" s="420"/>
      <c r="C101" s="9" t="s">
        <v>98</v>
      </c>
      <c r="D101" s="416"/>
      <c r="E101" s="417"/>
      <c r="F101" s="75"/>
      <c r="G101" s="75"/>
      <c r="H101" s="75"/>
      <c r="I101" s="75"/>
      <c r="J101" s="75"/>
      <c r="K101" s="75"/>
      <c r="L101" s="77"/>
    </row>
    <row r="102" spans="1:12" s="74" customFormat="1" ht="24.95" customHeight="1" x14ac:dyDescent="0.25">
      <c r="A102" s="405"/>
      <c r="B102" s="421"/>
      <c r="C102" s="9" t="s">
        <v>99</v>
      </c>
      <c r="D102" s="400"/>
      <c r="E102" s="401"/>
      <c r="F102" s="75"/>
      <c r="G102" s="75"/>
      <c r="H102" s="75"/>
      <c r="I102" s="75"/>
      <c r="J102" s="75"/>
      <c r="K102" s="75"/>
      <c r="L102" s="77"/>
    </row>
    <row r="103" spans="1:12" s="74" customFormat="1" ht="24.95" customHeight="1" thickBot="1" x14ac:dyDescent="0.3">
      <c r="A103" s="405"/>
      <c r="B103" s="37" t="s">
        <v>21</v>
      </c>
      <c r="C103" s="5" t="s">
        <v>149</v>
      </c>
      <c r="D103" s="307"/>
      <c r="E103" s="307"/>
      <c r="F103" s="197"/>
      <c r="G103" s="80" t="e">
        <f t="shared" ref="G103:K103" si="9">AVERAGE(G98:G102)</f>
        <v>#DIV/0!</v>
      </c>
      <c r="H103" s="80" t="e">
        <f t="shared" si="9"/>
        <v>#DIV/0!</v>
      </c>
      <c r="I103" s="80" t="e">
        <f t="shared" si="9"/>
        <v>#DIV/0!</v>
      </c>
      <c r="J103" s="80" t="e">
        <f t="shared" si="9"/>
        <v>#DIV/0!</v>
      </c>
      <c r="K103" s="80" t="e">
        <f t="shared" si="9"/>
        <v>#DIV/0!</v>
      </c>
      <c r="L103" s="121"/>
    </row>
    <row r="104" spans="1:12" s="74" customFormat="1" ht="24.95" customHeight="1" x14ac:dyDescent="0.25">
      <c r="A104" s="405"/>
      <c r="B104" s="419" t="s">
        <v>1</v>
      </c>
      <c r="C104" s="9" t="s">
        <v>64</v>
      </c>
      <c r="D104" s="398"/>
      <c r="E104" s="399"/>
      <c r="F104" s="93"/>
      <c r="G104" s="94"/>
      <c r="H104" s="94"/>
      <c r="I104" s="94"/>
      <c r="J104" s="94"/>
      <c r="K104" s="94"/>
      <c r="L104" s="77"/>
    </row>
    <row r="105" spans="1:12" s="74" customFormat="1" ht="24.95" customHeight="1" x14ac:dyDescent="0.25">
      <c r="A105" s="405"/>
      <c r="B105" s="421"/>
      <c r="C105" s="52" t="s">
        <v>65</v>
      </c>
      <c r="D105" s="400"/>
      <c r="E105" s="401"/>
      <c r="F105" s="93"/>
      <c r="G105" s="94"/>
      <c r="H105" s="94"/>
      <c r="I105" s="94"/>
      <c r="J105" s="94"/>
      <c r="K105" s="94"/>
      <c r="L105" s="125"/>
    </row>
    <row r="106" spans="1:12" s="74" customFormat="1" ht="24.95" customHeight="1" thickBot="1" x14ac:dyDescent="0.3">
      <c r="A106" s="405"/>
      <c r="B106" s="37" t="s">
        <v>21</v>
      </c>
      <c r="C106" s="5" t="s">
        <v>149</v>
      </c>
      <c r="D106" s="307"/>
      <c r="E106" s="307"/>
      <c r="F106" s="95"/>
      <c r="G106" s="80" t="e">
        <f>AVERAGE(G104:G105)</f>
        <v>#DIV/0!</v>
      </c>
      <c r="H106" s="80" t="e">
        <f>AVERAGE(H104:H105)</f>
        <v>#DIV/0!</v>
      </c>
      <c r="I106" s="80" t="e">
        <f>AVERAGE(I104:I105)</f>
        <v>#DIV/0!</v>
      </c>
      <c r="J106" s="80" t="e">
        <f>AVERAGE(J104:J105)</f>
        <v>#DIV/0!</v>
      </c>
      <c r="K106" s="80" t="e">
        <f>AVERAGE(K104:K105)</f>
        <v>#DIV/0!</v>
      </c>
      <c r="L106" s="121"/>
    </row>
    <row r="107" spans="1:12" s="74" customFormat="1" ht="24.95" hidden="1" customHeight="1" x14ac:dyDescent="0.25">
      <c r="A107" s="405"/>
      <c r="B107" s="42" t="s">
        <v>2</v>
      </c>
      <c r="C107" s="9" t="s">
        <v>66</v>
      </c>
      <c r="D107" s="310"/>
      <c r="E107" s="310"/>
      <c r="F107" s="93"/>
      <c r="G107" s="93"/>
      <c r="H107" s="93"/>
      <c r="I107" s="94"/>
      <c r="J107" s="94"/>
      <c r="K107" s="94"/>
      <c r="L107" s="77"/>
    </row>
    <row r="108" spans="1:12" s="74" customFormat="1" ht="24.95" hidden="1" customHeight="1" x14ac:dyDescent="0.25">
      <c r="A108" s="405"/>
      <c r="B108" s="42" t="s">
        <v>2</v>
      </c>
      <c r="C108" s="52" t="s">
        <v>67</v>
      </c>
      <c r="D108" s="319"/>
      <c r="E108" s="319"/>
      <c r="F108" s="93"/>
      <c r="G108" s="93"/>
      <c r="H108" s="93"/>
      <c r="I108" s="94"/>
      <c r="J108" s="94"/>
      <c r="K108" s="94"/>
      <c r="L108" s="125"/>
    </row>
    <row r="109" spans="1:12" s="74" customFormat="1" ht="24.95" hidden="1" customHeight="1" thickBot="1" x14ac:dyDescent="0.3">
      <c r="A109" s="405"/>
      <c r="B109" s="37" t="s">
        <v>21</v>
      </c>
      <c r="C109" s="7" t="s">
        <v>68</v>
      </c>
      <c r="D109" s="313"/>
      <c r="E109" s="313"/>
      <c r="F109" s="95"/>
      <c r="G109" s="95"/>
      <c r="H109" s="95"/>
      <c r="I109" s="80" t="e">
        <f>AVERAGE(I107:I108)</f>
        <v>#DIV/0!</v>
      </c>
      <c r="J109" s="80" t="e">
        <f>AVERAGE(J107:J108)</f>
        <v>#DIV/0!</v>
      </c>
      <c r="K109" s="80" t="e">
        <f>AVERAGE(K107:K108)</f>
        <v>#DIV/0!</v>
      </c>
      <c r="L109" s="121"/>
    </row>
    <row r="110" spans="1:12" s="74" customFormat="1" ht="24.95" hidden="1" customHeight="1" x14ac:dyDescent="0.25">
      <c r="A110" s="405"/>
      <c r="B110" s="43" t="s">
        <v>3</v>
      </c>
      <c r="C110" s="45" t="s">
        <v>69</v>
      </c>
      <c r="D110" s="312"/>
      <c r="E110" s="312"/>
      <c r="F110" s="96"/>
      <c r="G110" s="96"/>
      <c r="H110" s="96"/>
      <c r="I110" s="96"/>
      <c r="J110" s="96"/>
      <c r="K110" s="97"/>
      <c r="L110" s="86"/>
    </row>
    <row r="111" spans="1:12" s="74" customFormat="1" ht="24.95" hidden="1" customHeight="1" thickBot="1" x14ac:dyDescent="0.3">
      <c r="A111" s="405"/>
      <c r="B111" s="44" t="s">
        <v>21</v>
      </c>
      <c r="C111" s="10" t="s">
        <v>22</v>
      </c>
      <c r="D111" s="320"/>
      <c r="E111" s="320"/>
      <c r="F111" s="95"/>
      <c r="G111" s="95"/>
      <c r="H111" s="95"/>
      <c r="I111" s="95"/>
      <c r="J111" s="95"/>
      <c r="K111" s="80" t="e">
        <f>AVERAGE(K110)</f>
        <v>#DIV/0!</v>
      </c>
      <c r="L111" s="126"/>
    </row>
    <row r="112" spans="1:12" s="74" customFormat="1" ht="24.95" hidden="1" customHeight="1" thickBot="1" x14ac:dyDescent="0.3">
      <c r="A112" s="88" t="s">
        <v>4</v>
      </c>
      <c r="B112" s="54" t="s">
        <v>5</v>
      </c>
      <c r="C112" s="55" t="s">
        <v>6</v>
      </c>
      <c r="D112" s="318"/>
      <c r="E112" s="318"/>
      <c r="F112" s="89" t="s">
        <v>7</v>
      </c>
      <c r="G112" s="89" t="s">
        <v>8</v>
      </c>
      <c r="H112" s="89" t="s">
        <v>117</v>
      </c>
      <c r="I112" s="89" t="s">
        <v>10</v>
      </c>
      <c r="J112" s="89" t="s">
        <v>11</v>
      </c>
      <c r="K112" s="90" t="s">
        <v>12</v>
      </c>
      <c r="L112" s="123" t="s">
        <v>79</v>
      </c>
    </row>
    <row r="113" spans="1:12" s="74" customFormat="1" ht="24.95" customHeight="1" x14ac:dyDescent="0.25">
      <c r="A113" s="407" t="s">
        <v>133</v>
      </c>
      <c r="B113" s="413" t="s">
        <v>0</v>
      </c>
      <c r="C113" s="16" t="s">
        <v>100</v>
      </c>
      <c r="D113" s="398"/>
      <c r="E113" s="399"/>
      <c r="F113" s="75"/>
      <c r="G113" s="75"/>
      <c r="H113" s="75"/>
      <c r="I113" s="75"/>
      <c r="J113" s="75"/>
      <c r="K113" s="75"/>
      <c r="L113" s="84"/>
    </row>
    <row r="114" spans="1:12" s="74" customFormat="1" ht="24.95" customHeight="1" x14ac:dyDescent="0.25">
      <c r="A114" s="405"/>
      <c r="B114" s="414"/>
      <c r="C114" s="9" t="s">
        <v>70</v>
      </c>
      <c r="D114" s="416"/>
      <c r="E114" s="417"/>
      <c r="F114" s="78"/>
      <c r="G114" s="78"/>
      <c r="H114" s="78"/>
      <c r="I114" s="78"/>
      <c r="J114" s="78"/>
      <c r="K114" s="78"/>
      <c r="L114" s="77"/>
    </row>
    <row r="115" spans="1:12" s="74" customFormat="1" ht="24.95" customHeight="1" x14ac:dyDescent="0.25">
      <c r="A115" s="405"/>
      <c r="B115" s="415"/>
      <c r="C115" s="9" t="s">
        <v>101</v>
      </c>
      <c r="D115" s="400"/>
      <c r="E115" s="401"/>
      <c r="F115" s="78"/>
      <c r="G115" s="78"/>
      <c r="H115" s="78"/>
      <c r="I115" s="78"/>
      <c r="J115" s="78"/>
      <c r="K115" s="78"/>
      <c r="L115" s="77"/>
    </row>
    <row r="116" spans="1:12" s="74" customFormat="1" ht="24.95" customHeight="1" thickBot="1" x14ac:dyDescent="0.3">
      <c r="A116" s="405"/>
      <c r="B116" s="37" t="s">
        <v>21</v>
      </c>
      <c r="C116" s="5" t="s">
        <v>149</v>
      </c>
      <c r="D116" s="307"/>
      <c r="E116" s="307"/>
      <c r="F116" s="80" t="e">
        <f t="shared" ref="F116:K116" si="10">AVERAGE(F113:F115)</f>
        <v>#DIV/0!</v>
      </c>
      <c r="G116" s="80" t="e">
        <f t="shared" si="10"/>
        <v>#DIV/0!</v>
      </c>
      <c r="H116" s="80" t="e">
        <f t="shared" si="10"/>
        <v>#DIV/0!</v>
      </c>
      <c r="I116" s="80" t="e">
        <f t="shared" si="10"/>
        <v>#DIV/0!</v>
      </c>
      <c r="J116" s="80" t="e">
        <f t="shared" si="10"/>
        <v>#DIV/0!</v>
      </c>
      <c r="K116" s="80" t="e">
        <f t="shared" si="10"/>
        <v>#DIV/0!</v>
      </c>
      <c r="L116" s="121"/>
    </row>
    <row r="117" spans="1:12" s="74" customFormat="1" ht="24.95" customHeight="1" x14ac:dyDescent="0.25">
      <c r="A117" s="405"/>
      <c r="B117" s="413" t="s">
        <v>1</v>
      </c>
      <c r="C117" s="9" t="s">
        <v>71</v>
      </c>
      <c r="D117" s="390"/>
      <c r="E117" s="391"/>
      <c r="F117" s="107"/>
      <c r="G117" s="108"/>
      <c r="H117" s="108"/>
      <c r="I117" s="108"/>
      <c r="J117" s="108"/>
      <c r="K117" s="108"/>
      <c r="L117" s="77"/>
    </row>
    <row r="118" spans="1:12" s="74" customFormat="1" ht="37.5" customHeight="1" x14ac:dyDescent="0.25">
      <c r="A118" s="405"/>
      <c r="B118" s="415"/>
      <c r="C118" s="9" t="s">
        <v>72</v>
      </c>
      <c r="D118" s="394"/>
      <c r="E118" s="395"/>
      <c r="F118" s="107"/>
      <c r="G118" s="108"/>
      <c r="H118" s="108"/>
      <c r="I118" s="108"/>
      <c r="J118" s="108"/>
      <c r="K118" s="108"/>
      <c r="L118" s="77"/>
    </row>
    <row r="119" spans="1:12" s="74" customFormat="1" ht="24.95" customHeight="1" thickBot="1" x14ac:dyDescent="0.3">
      <c r="A119" s="405"/>
      <c r="B119" s="37" t="s">
        <v>21</v>
      </c>
      <c r="C119" s="5" t="s">
        <v>149</v>
      </c>
      <c r="D119" s="307"/>
      <c r="E119" s="307"/>
      <c r="F119" s="95"/>
      <c r="G119" s="80" t="e">
        <f>AVERAGE(G117:G118)</f>
        <v>#DIV/0!</v>
      </c>
      <c r="H119" s="80" t="e">
        <f>AVERAGE(H117:H118)</f>
        <v>#DIV/0!</v>
      </c>
      <c r="I119" s="80" t="e">
        <f>AVERAGE(I117:I118)</f>
        <v>#DIV/0!</v>
      </c>
      <c r="J119" s="80" t="e">
        <f>AVERAGE(J117:J118)</f>
        <v>#DIV/0!</v>
      </c>
      <c r="K119" s="80" t="e">
        <f>AVERAGE(K117:K118)</f>
        <v>#DIV/0!</v>
      </c>
      <c r="L119" s="121"/>
    </row>
    <row r="120" spans="1:12" s="74" customFormat="1" ht="24.75" hidden="1" customHeight="1" thickBot="1" x14ac:dyDescent="0.3">
      <c r="A120" s="405"/>
      <c r="B120" s="39" t="s">
        <v>2</v>
      </c>
      <c r="C120" s="52" t="s">
        <v>73</v>
      </c>
      <c r="D120" s="109"/>
      <c r="E120" s="109"/>
      <c r="F120" s="107"/>
      <c r="G120" s="107"/>
      <c r="H120" s="107"/>
      <c r="I120" s="108"/>
      <c r="J120" s="108"/>
      <c r="K120" s="108"/>
      <c r="L120" s="77"/>
    </row>
    <row r="121" spans="1:12" s="74" customFormat="1" ht="13.5" hidden="1" customHeight="1" thickBot="1" x14ac:dyDescent="0.3">
      <c r="A121" s="405"/>
      <c r="B121" s="37" t="s">
        <v>21</v>
      </c>
      <c r="C121" s="7" t="s">
        <v>22</v>
      </c>
      <c r="D121" s="20"/>
      <c r="E121" s="20"/>
      <c r="F121" s="95"/>
      <c r="G121" s="95"/>
      <c r="H121" s="95"/>
      <c r="I121" s="80" t="e">
        <f>AVERAGE(I120)</f>
        <v>#DIV/0!</v>
      </c>
      <c r="J121" s="80" t="e">
        <f>AVERAGE(J120)</f>
        <v>#DIV/0!</v>
      </c>
      <c r="K121" s="80" t="e">
        <f>AVERAGE(K120)</f>
        <v>#DIV/0!</v>
      </c>
      <c r="L121" s="121"/>
    </row>
    <row r="122" spans="1:12" s="74" customFormat="1" ht="34.5" hidden="1" customHeight="1" thickBot="1" x14ac:dyDescent="0.3">
      <c r="A122" s="405"/>
      <c r="B122" s="41" t="s">
        <v>3</v>
      </c>
      <c r="C122" s="49" t="s">
        <v>74</v>
      </c>
      <c r="D122" s="110"/>
      <c r="E122" s="110"/>
      <c r="F122" s="96"/>
      <c r="G122" s="96"/>
      <c r="H122" s="96"/>
      <c r="I122" s="96"/>
      <c r="J122" s="96"/>
      <c r="K122" s="97"/>
      <c r="L122" s="86"/>
    </row>
    <row r="123" spans="1:12" s="74" customFormat="1" ht="13.5" hidden="1" customHeight="1" thickBot="1" x14ac:dyDescent="0.3">
      <c r="A123" s="405"/>
      <c r="B123" s="57" t="s">
        <v>21</v>
      </c>
      <c r="C123" s="11" t="s">
        <v>34</v>
      </c>
      <c r="D123" s="21"/>
      <c r="E123" s="21"/>
      <c r="F123" s="96"/>
      <c r="G123" s="96"/>
      <c r="H123" s="96"/>
      <c r="I123" s="96"/>
      <c r="J123" s="96"/>
      <c r="K123" s="111" t="e">
        <f>AVERAGE(K122:K122)</f>
        <v>#DIV/0!</v>
      </c>
      <c r="L123" s="86"/>
    </row>
    <row r="124" spans="1:12" s="73" customFormat="1" ht="32.25" customHeight="1" thickBot="1" x14ac:dyDescent="0.3">
      <c r="A124" s="411" t="s">
        <v>75</v>
      </c>
      <c r="B124" s="412"/>
      <c r="C124" s="297" t="s">
        <v>156</v>
      </c>
      <c r="D124" s="298" t="str">
        <f>IF(OR(D16=1,D18=1,D25=1,D32=1,D35=1,D43=1,D46=1,D55=1,D58=1,D65=1,D67=1,D75=1,D75=1,D79=1,D88=1,D91=1,D103=1,D106=1,D116=1,D119=1),"ONVOLDOENDE",IF(OR(ISBLANK(D16),ISBLANK(D18),ISBLANK(D25),ISBLANK(D32),ISBLANK(D35),ISBLANK(D43),ISBLANK(D46),ISBLANK(D55),ISBLANK(D58),ISBLANK(D65),ISBLANK(D67),ISBLANK(D75),ISBLANK(D79),ISBLANK(D88),ISBLANK(D91),ISBLANK(D103),ISBLANK(D106),ISBLANK(D116),ISBLANK(D119)),"ONVOLLEDIG",VLOOKUP(SUM(D116,D119, D103, D106, D88,D91, D75,D79, D65, D67, D55, D58, D43, D46, D32, D35, D25,D18,D16),CIJFERCONVERSIE!$E2:$G100,3)))</f>
        <v>ONVOLLEDIG</v>
      </c>
      <c r="E124" s="298" t="str">
        <f>IF(OR(E16=1,E18=1,E25=1,E32=1,E35=1,E43=1,E46=1,E55=1,E58=1,E65=1,E67=1,E75=1,E75=1,E79=1,E88=1,E91=1,E103=1,E106=1,E116=1,E119=1),"ONVOLDOENDE",IF(OR(ISBLANK(E16),ISBLANK(E18),ISBLANK(E25),ISBLANK(E32),ISBLANK(E35),ISBLANK(E43),ISBLANK(E46),ISBLANK(E55),ISBLANK(E58),ISBLANK(E65),ISBLANK(E67),ISBLANK(E75),ISBLANK(E79),ISBLANK(E88),ISBLANK(E91),ISBLANK(E103),ISBLANK(E106),ISBLANK(E116),ISBLANK(E119)),"ONVOLLEDIG",VLOOKUP(SUM(E116,E119, E103, E106, E88,E91, E75,E79, E65, E67, E55, E58, E43, E46, E32, E35, E25,E18,E16),CIJFERCONVERSIE!$E2:$G100,3)))</f>
        <v>ONVOLLEDIG</v>
      </c>
      <c r="F124" s="112" t="e">
        <f>AVERAGE(F16,F18,F25,F32,F43,F55,F65,F75,F88,F103,F116)</f>
        <v>#DIV/0!</v>
      </c>
      <c r="G124" s="112" t="e">
        <f>AVERAGE(G16,G18,G25,G32,G35,G43,G46,G55,G58,G65,G67,G75,G79,G88,G91,G103,G106,G116,G119)</f>
        <v>#DIV/0!</v>
      </c>
      <c r="H124" s="112" t="e">
        <f>AVERAGE(H16,H18,H25,H32,H35,H43,H46,H55,H58,H65,H67,H75,H79,H88,H91,H103,H106,H116,H119)</f>
        <v>#DIV/0!</v>
      </c>
      <c r="I124" s="112" t="e">
        <f>AVERAGE(I16,I18,I25,I32,I35,I37,I43,I46,I49,I55,I58,I60,I65,I67,I69,I75,I79,I81,I88,I91,I94,I103,I106,I109,I116,I119,I121)</f>
        <v>#DIV/0!</v>
      </c>
      <c r="J124" s="112" t="e">
        <f>AVERAGE(J16,J18,J25,J32,J35,J37,J40,J43,J46,J49,J51,J55,J58,J60,J62,J65,J65,J67,J69,J71,J75,J79,J81,J83,J88,J91,J94,J96,J103,J106,J109,J111,J116,J119,J121,J123)</f>
        <v>#DIV/0!</v>
      </c>
      <c r="K124" s="112" t="e">
        <f>AVERAGE(K16,K18,K25,K32,K35,K37,K40,K43,K46,K49,K51,K55,K58,K60,K62,K65,K65,K67,K69,K71,K75,K79,K81,K83,K88,K91,K94,K96,K103,K106,K109,K111,K116,K119,K121,K123)</f>
        <v>#DIV/0!</v>
      </c>
      <c r="L124" s="127"/>
    </row>
    <row r="125" spans="1:12" ht="105" customHeight="1" thickBot="1" x14ac:dyDescent="0.25">
      <c r="A125" s="410" t="s">
        <v>167</v>
      </c>
      <c r="B125" s="410"/>
      <c r="C125" s="410"/>
      <c r="D125" s="410"/>
      <c r="E125" s="410"/>
      <c r="F125" s="58"/>
      <c r="G125" s="58"/>
      <c r="H125" s="58"/>
      <c r="I125" s="58"/>
      <c r="J125" s="58"/>
      <c r="K125" s="58"/>
      <c r="L125" s="59"/>
    </row>
    <row r="126" spans="1:12" hidden="1" x14ac:dyDescent="0.2">
      <c r="E126" s="25" t="e">
        <f>AVERAGE((E16,E18,E25,E32,E43,E55,E65,E75,E88,E103,E116))</f>
        <v>#DIV/0!</v>
      </c>
    </row>
    <row r="127" spans="1:12" hidden="1" x14ac:dyDescent="0.2">
      <c r="A127" s="402"/>
      <c r="B127" s="402"/>
      <c r="C127" s="402"/>
      <c r="D127" s="70"/>
      <c r="E127" s="70" t="e">
        <f>ROUND(E126*4,0)/2</f>
        <v>#DIV/0!</v>
      </c>
      <c r="F127" s="402"/>
      <c r="G127" s="402"/>
      <c r="H127" s="402"/>
      <c r="I127" s="402"/>
      <c r="J127" s="402"/>
      <c r="K127" s="402"/>
      <c r="L127" s="289"/>
    </row>
    <row r="128" spans="1:12" x14ac:dyDescent="0.2">
      <c r="A128" s="403"/>
      <c r="B128" s="403"/>
      <c r="C128" s="403"/>
      <c r="D128" s="71"/>
      <c r="E128" s="35"/>
      <c r="F128" s="403"/>
      <c r="G128" s="403"/>
      <c r="H128" s="403"/>
      <c r="I128" s="403"/>
      <c r="J128" s="403"/>
      <c r="K128" s="403"/>
      <c r="L128" s="289"/>
    </row>
    <row r="129" spans="1:12" x14ac:dyDescent="0.2">
      <c r="A129" s="418"/>
      <c r="B129" s="418"/>
      <c r="C129" s="418"/>
      <c r="D129" s="72"/>
      <c r="E129" s="35"/>
      <c r="F129" s="418"/>
      <c r="G129" s="418"/>
      <c r="H129" s="418"/>
      <c r="I129" s="418"/>
      <c r="J129" s="418"/>
      <c r="K129" s="418"/>
      <c r="L129" s="289"/>
    </row>
    <row r="130" spans="1:12" x14ac:dyDescent="0.2">
      <c r="A130" s="418"/>
      <c r="B130" s="418"/>
      <c r="C130" s="418"/>
      <c r="D130" s="72"/>
      <c r="E130" s="35"/>
      <c r="F130" s="418"/>
      <c r="G130" s="418"/>
      <c r="H130" s="418"/>
      <c r="I130" s="418"/>
      <c r="J130" s="418"/>
      <c r="K130" s="418"/>
      <c r="L130" s="289"/>
    </row>
    <row r="131" spans="1:12" x14ac:dyDescent="0.2">
      <c r="A131" s="289"/>
      <c r="B131" s="15"/>
      <c r="C131" s="288"/>
      <c r="D131" s="71"/>
      <c r="E131" s="35"/>
      <c r="F131" s="1"/>
      <c r="G131" s="1"/>
      <c r="H131" s="1"/>
      <c r="I131" s="1"/>
      <c r="J131" s="1"/>
      <c r="K131" s="1"/>
      <c r="L131" s="289"/>
    </row>
    <row r="132" spans="1:12" x14ac:dyDescent="0.2">
      <c r="A132" s="402"/>
      <c r="B132" s="402"/>
      <c r="C132" s="402"/>
      <c r="D132" s="70"/>
      <c r="E132" s="35"/>
      <c r="F132" s="402"/>
      <c r="G132" s="402"/>
      <c r="H132" s="402"/>
      <c r="I132" s="402"/>
      <c r="J132" s="402"/>
      <c r="K132" s="402"/>
      <c r="L132" s="289"/>
    </row>
    <row r="133" spans="1:12" x14ac:dyDescent="0.2">
      <c r="A133" s="403"/>
      <c r="B133" s="403"/>
      <c r="C133" s="403"/>
      <c r="D133" s="71"/>
      <c r="E133" s="35"/>
      <c r="F133" s="403"/>
      <c r="G133" s="403"/>
      <c r="H133" s="403"/>
      <c r="I133" s="403"/>
      <c r="J133" s="403"/>
      <c r="K133" s="403"/>
      <c r="L133" s="289"/>
    </row>
    <row r="134" spans="1:12" x14ac:dyDescent="0.2">
      <c r="A134" s="418"/>
      <c r="B134" s="418"/>
      <c r="C134" s="418"/>
      <c r="D134" s="72"/>
      <c r="E134" s="35"/>
      <c r="F134" s="418"/>
      <c r="G134" s="418"/>
      <c r="H134" s="418"/>
      <c r="I134" s="418"/>
      <c r="J134" s="418"/>
      <c r="K134" s="418"/>
      <c r="L134" s="289"/>
    </row>
    <row r="135" spans="1:12" x14ac:dyDescent="0.2">
      <c r="A135" s="418"/>
      <c r="B135" s="418"/>
      <c r="C135" s="418"/>
      <c r="D135" s="72"/>
      <c r="E135" s="35"/>
      <c r="F135" s="418"/>
      <c r="G135" s="418"/>
      <c r="H135" s="418"/>
      <c r="I135" s="418"/>
      <c r="J135" s="418"/>
      <c r="K135" s="418"/>
      <c r="L135" s="289"/>
    </row>
    <row r="136" spans="1:12" x14ac:dyDescent="0.2">
      <c r="A136" s="289"/>
      <c r="B136" s="15"/>
      <c r="C136" s="288"/>
      <c r="D136" s="71"/>
      <c r="E136" s="35"/>
      <c r="F136" s="1"/>
      <c r="G136" s="1"/>
      <c r="H136" s="1"/>
      <c r="I136" s="1"/>
      <c r="J136" s="1"/>
      <c r="K136" s="1"/>
      <c r="L136" s="289"/>
    </row>
    <row r="137" spans="1:12" x14ac:dyDescent="0.2">
      <c r="A137" s="402"/>
      <c r="B137" s="402"/>
      <c r="C137" s="402"/>
      <c r="D137" s="70"/>
      <c r="E137" s="35"/>
      <c r="F137" s="402"/>
      <c r="G137" s="402"/>
      <c r="H137" s="402"/>
      <c r="I137" s="402"/>
      <c r="J137" s="402"/>
      <c r="K137" s="402"/>
      <c r="L137" s="289"/>
    </row>
    <row r="138" spans="1:12" x14ac:dyDescent="0.2">
      <c r="A138" s="403"/>
      <c r="B138" s="403"/>
      <c r="C138" s="403"/>
      <c r="D138" s="71"/>
      <c r="E138" s="35"/>
      <c r="F138" s="403"/>
      <c r="G138" s="403"/>
      <c r="H138" s="403"/>
      <c r="I138" s="403"/>
      <c r="J138" s="403"/>
      <c r="K138" s="403"/>
      <c r="L138" s="289"/>
    </row>
    <row r="139" spans="1:12" x14ac:dyDescent="0.2">
      <c r="A139" s="418"/>
      <c r="B139" s="418"/>
      <c r="C139" s="418"/>
      <c r="D139" s="72"/>
      <c r="E139" s="35"/>
      <c r="F139" s="418"/>
      <c r="G139" s="418"/>
      <c r="H139" s="418"/>
      <c r="I139" s="418"/>
      <c r="J139" s="418"/>
      <c r="K139" s="418"/>
      <c r="L139" s="289"/>
    </row>
    <row r="140" spans="1:12" x14ac:dyDescent="0.2">
      <c r="A140" s="418"/>
      <c r="B140" s="418"/>
      <c r="C140" s="418"/>
      <c r="D140" s="72"/>
      <c r="E140" s="35"/>
      <c r="F140" s="418"/>
      <c r="G140" s="418"/>
      <c r="H140" s="418"/>
      <c r="I140" s="418"/>
      <c r="J140" s="418"/>
      <c r="K140" s="418"/>
      <c r="L140" s="289"/>
    </row>
    <row r="141" spans="1:12" x14ac:dyDescent="0.2">
      <c r="A141" s="289"/>
      <c r="B141" s="15"/>
      <c r="C141" s="288"/>
      <c r="D141" s="71"/>
      <c r="E141" s="35"/>
      <c r="F141" s="1"/>
      <c r="G141" s="1"/>
      <c r="H141" s="1"/>
      <c r="I141" s="1"/>
      <c r="J141" s="1"/>
      <c r="K141" s="1"/>
      <c r="L141" s="289"/>
    </row>
    <row r="142" spans="1:12" x14ac:dyDescent="0.2">
      <c r="A142" s="402"/>
      <c r="B142" s="402"/>
      <c r="C142" s="402"/>
      <c r="D142" s="70"/>
      <c r="E142" s="35"/>
      <c r="F142" s="1"/>
      <c r="G142" s="1"/>
      <c r="H142" s="1"/>
      <c r="I142" s="1"/>
      <c r="J142" s="1"/>
      <c r="K142" s="1"/>
      <c r="L142" s="289"/>
    </row>
    <row r="143" spans="1:12" x14ac:dyDescent="0.2">
      <c r="A143" s="403"/>
      <c r="B143" s="403"/>
      <c r="C143" s="403"/>
      <c r="D143" s="71"/>
      <c r="E143" s="35"/>
      <c r="F143" s="1"/>
      <c r="G143" s="1"/>
      <c r="H143" s="1"/>
      <c r="I143" s="1"/>
      <c r="J143" s="1"/>
      <c r="K143" s="1"/>
      <c r="L143" s="289"/>
    </row>
    <row r="144" spans="1:12" x14ac:dyDescent="0.2">
      <c r="A144" s="418"/>
      <c r="B144" s="418"/>
      <c r="C144" s="418"/>
      <c r="D144" s="72"/>
      <c r="E144" s="35"/>
      <c r="F144" s="1"/>
      <c r="G144" s="1"/>
      <c r="H144" s="1"/>
      <c r="I144" s="1"/>
      <c r="J144" s="1"/>
      <c r="K144" s="1"/>
      <c r="L144" s="289"/>
    </row>
    <row r="145" spans="1:12" x14ac:dyDescent="0.2">
      <c r="A145" s="418"/>
      <c r="B145" s="418"/>
      <c r="C145" s="418"/>
      <c r="D145" s="72"/>
      <c r="E145" s="35"/>
      <c r="F145" s="1"/>
      <c r="G145" s="1"/>
      <c r="H145" s="1"/>
      <c r="I145" s="1"/>
      <c r="J145" s="1"/>
      <c r="K145" s="1"/>
      <c r="L145" s="289"/>
    </row>
    <row r="146" spans="1:12" x14ac:dyDescent="0.2">
      <c r="A146" s="289"/>
      <c r="B146" s="15"/>
      <c r="C146" s="288"/>
      <c r="D146" s="71"/>
      <c r="E146" s="35"/>
      <c r="F146" s="1"/>
      <c r="G146" s="1"/>
      <c r="H146" s="1"/>
      <c r="I146" s="1"/>
      <c r="J146" s="1"/>
      <c r="K146" s="1"/>
      <c r="L146" s="289"/>
    </row>
    <row r="147" spans="1:12" x14ac:dyDescent="0.2">
      <c r="A147" s="289"/>
      <c r="B147" s="15"/>
      <c r="C147" s="288"/>
      <c r="D147" s="71"/>
      <c r="E147" s="35"/>
      <c r="F147" s="1"/>
      <c r="G147" s="1"/>
      <c r="H147" s="1"/>
      <c r="I147" s="1"/>
      <c r="J147" s="1"/>
      <c r="K147" s="1"/>
      <c r="L147" s="289"/>
    </row>
  </sheetData>
  <sheetProtection sheet="1" objects="1" scenarios="1"/>
  <mergeCells count="98">
    <mergeCell ref="B53:B54"/>
    <mergeCell ref="B9:B15"/>
    <mergeCell ref="B27:B31"/>
    <mergeCell ref="B33:B34"/>
    <mergeCell ref="B41:B42"/>
    <mergeCell ref="B44:B45"/>
    <mergeCell ref="B63:B64"/>
    <mergeCell ref="D63:E64"/>
    <mergeCell ref="D66:E66"/>
    <mergeCell ref="D73:E74"/>
    <mergeCell ref="D76:E78"/>
    <mergeCell ref="A1:B1"/>
    <mergeCell ref="A2:B2"/>
    <mergeCell ref="A3:B3"/>
    <mergeCell ref="A63:A71"/>
    <mergeCell ref="A4:B4"/>
    <mergeCell ref="A5:B5"/>
    <mergeCell ref="A6:B6"/>
    <mergeCell ref="A7:B7"/>
    <mergeCell ref="A9:A16"/>
    <mergeCell ref="A17:A18"/>
    <mergeCell ref="A19:A25"/>
    <mergeCell ref="B19:B24"/>
    <mergeCell ref="A27:A40"/>
    <mergeCell ref="A41:A51"/>
    <mergeCell ref="A53:A62"/>
    <mergeCell ref="B56:B57"/>
    <mergeCell ref="F128:H128"/>
    <mergeCell ref="I128:K128"/>
    <mergeCell ref="A129:C129"/>
    <mergeCell ref="F129:H129"/>
    <mergeCell ref="I129:K129"/>
    <mergeCell ref="F140:H140"/>
    <mergeCell ref="I140:K140"/>
    <mergeCell ref="A142:C142"/>
    <mergeCell ref="A134:C134"/>
    <mergeCell ref="F134:H134"/>
    <mergeCell ref="I134:K134"/>
    <mergeCell ref="A135:C135"/>
    <mergeCell ref="F135:H135"/>
    <mergeCell ref="I135:K135"/>
    <mergeCell ref="A137:C137"/>
    <mergeCell ref="F137:H137"/>
    <mergeCell ref="I137:K137"/>
    <mergeCell ref="B113:B115"/>
    <mergeCell ref="B117:B118"/>
    <mergeCell ref="I138:K138"/>
    <mergeCell ref="F139:H139"/>
    <mergeCell ref="I139:K139"/>
    <mergeCell ref="I130:K130"/>
    <mergeCell ref="A132:C132"/>
    <mergeCell ref="F132:H132"/>
    <mergeCell ref="I132:K132"/>
    <mergeCell ref="A133:C133"/>
    <mergeCell ref="F133:H133"/>
    <mergeCell ref="I133:K133"/>
    <mergeCell ref="A127:C127"/>
    <mergeCell ref="F127:H127"/>
    <mergeCell ref="I127:K127"/>
    <mergeCell ref="A128:C128"/>
    <mergeCell ref="E2:E3"/>
    <mergeCell ref="E4:E6"/>
    <mergeCell ref="A138:C138"/>
    <mergeCell ref="F138:H138"/>
    <mergeCell ref="A130:C130"/>
    <mergeCell ref="F130:H130"/>
    <mergeCell ref="A73:A83"/>
    <mergeCell ref="A84:A96"/>
    <mergeCell ref="A98:A111"/>
    <mergeCell ref="A113:A123"/>
    <mergeCell ref="B73:B74"/>
    <mergeCell ref="B76:B78"/>
    <mergeCell ref="B84:B87"/>
    <mergeCell ref="B89:B90"/>
    <mergeCell ref="B98:B102"/>
    <mergeCell ref="B104:B105"/>
    <mergeCell ref="A143:C143"/>
    <mergeCell ref="A144:C144"/>
    <mergeCell ref="A145:C145"/>
    <mergeCell ref="A139:C139"/>
    <mergeCell ref="A124:B124"/>
    <mergeCell ref="A140:C140"/>
    <mergeCell ref="A125:E125"/>
    <mergeCell ref="D98:E102"/>
    <mergeCell ref="D104:E105"/>
    <mergeCell ref="D113:E115"/>
    <mergeCell ref="D117:E118"/>
    <mergeCell ref="D9:E15"/>
    <mergeCell ref="D17:E17"/>
    <mergeCell ref="D19:E24"/>
    <mergeCell ref="D27:E31"/>
    <mergeCell ref="D33:E34"/>
    <mergeCell ref="D41:E42"/>
    <mergeCell ref="D44:E45"/>
    <mergeCell ref="D53:E54"/>
    <mergeCell ref="D56:E57"/>
    <mergeCell ref="D84:E87"/>
    <mergeCell ref="D89:E90"/>
  </mergeCells>
  <conditionalFormatting sqref="E119">
    <cfRule type="containsText" dxfId="1637" priority="17" operator="containsText" text="onvolledig">
      <formula>NOT(ISERROR(SEARCH("onvolledig",E119)))</formula>
    </cfRule>
    <cfRule type="containsText" dxfId="1636" priority="18" operator="containsText" text="ONVOLDOENDE">
      <formula>NOT(ISERROR(SEARCH("ONVOLDOENDE",E119)))</formula>
    </cfRule>
  </conditionalFormatting>
  <conditionalFormatting sqref="D7:E7 D128:E1048576 D8:D9 D26:E26 D36:E40 D47:E52 D59:E62 D80:E83 D92:E97 D107:E112 D120:E123 A125 D17 D19 D27 D33 D41 D44 D53 D56 D63 D68:E72 D66 D73 D76 D84 D89 D98 D104 D113 D117">
    <cfRule type="containsText" dxfId="1635" priority="372" operator="containsText" text="onvolledig">
      <formula>NOT(ISERROR(SEARCH("onvolledig",A7)))</formula>
    </cfRule>
    <cfRule type="containsText" dxfId="1634" priority="373" operator="containsText" text="ONVOLDOENDE">
      <formula>NOT(ISERROR(SEARCH("ONVOLDOENDE",A7)))</formula>
    </cfRule>
  </conditionalFormatting>
  <conditionalFormatting sqref="D7:E7 D8:D9 D128:E1048576 D26:E26 D36:E40 D47:E52 D59:E62 D80:E83 D92:E97 D107:E112 D120:E123 D17 D19 D27 D33 D41 D44 D53 D56 D63 D68:E72 D66 D73 D76 D84 D89 D98 D104 D113 D117">
    <cfRule type="containsText" dxfId="1633" priority="370" operator="containsText" text="onvolledig">
      <formula>NOT(ISERROR(SEARCH("onvolledig",D7)))</formula>
    </cfRule>
    <cfRule type="containsText" dxfId="1632" priority="371" operator="containsText" text="ONVOLDOENDE">
      <formula>NOT(ISERROR(SEARCH("ONVOLDOENDE",D7)))</formula>
    </cfRule>
  </conditionalFormatting>
  <conditionalFormatting sqref="D7:E7 D8:D9 D128:E1048576 D26:E26 D36:E40 D47:E52 D59:E62 D80:E83 D92:E97 D107:E112 D120:E123 D17 D19 D27 D33 D41 D44 D53 D56 D63 D68:E72 D66 D73 D76 D84 D89 D98 D104 D113 D117">
    <cfRule type="containsText" dxfId="1631" priority="368" operator="containsText" text="onvolledig">
      <formula>NOT(ISERROR(SEARCH("onvolledig",D7)))</formula>
    </cfRule>
    <cfRule type="containsText" dxfId="1630" priority="369" operator="containsText" text="ONVOLDOENDE">
      <formula>NOT(ISERROR(SEARCH("ONVOLDOENDE",D7)))</formula>
    </cfRule>
  </conditionalFormatting>
  <conditionalFormatting sqref="D126:E127">
    <cfRule type="containsText" dxfId="1629" priority="366" operator="containsText" text="onvolledig">
      <formula>NOT(ISERROR(SEARCH("onvolledig",D126)))</formula>
    </cfRule>
    <cfRule type="containsText" dxfId="1628" priority="367" operator="containsText" text="ONVOLDOENDE">
      <formula>NOT(ISERROR(SEARCH("ONVOLDOENDE",D126)))</formula>
    </cfRule>
  </conditionalFormatting>
  <conditionalFormatting sqref="E8 E26 E36:E40 E47:E52 E59:E62 E80:E83 E92:E97 E107:E112 E120:E123 E68:E72">
    <cfRule type="containsText" dxfId="1627" priority="364" operator="containsText" text="onvolledig">
      <formula>NOT(ISERROR(SEARCH("onvolledig",E8)))</formula>
    </cfRule>
    <cfRule type="containsText" dxfId="1626" priority="365" operator="containsText" text="ONVOLDOENDE">
      <formula>NOT(ISERROR(SEARCH("ONVOLDOENDE",E8)))</formula>
    </cfRule>
  </conditionalFormatting>
  <conditionalFormatting sqref="E8 E26 E36:E40 E47:E52 E59:E62 E80:E83 E92:E97 E107:E112 E120:E123 E68:E72">
    <cfRule type="containsText" dxfId="1625" priority="362" operator="containsText" text="onvolledig">
      <formula>NOT(ISERROR(SEARCH("onvolledig",E8)))</formula>
    </cfRule>
    <cfRule type="containsText" dxfId="1624" priority="363" operator="containsText" text="ONVOLDOENDE">
      <formula>NOT(ISERROR(SEARCH("ONVOLDOENDE",E8)))</formula>
    </cfRule>
  </conditionalFormatting>
  <conditionalFormatting sqref="E8 E26 E36:E40 E47:E52 E59:E62 E80:E83 E92:E97 E107:E112 E120:E123 E68:E72">
    <cfRule type="containsText" dxfId="1623" priority="360" operator="containsText" text="onvolledig">
      <formula>NOT(ISERROR(SEARCH("onvolledig",E8)))</formula>
    </cfRule>
    <cfRule type="containsText" dxfId="1622" priority="361" operator="containsText" text="ONVOLDOENDE">
      <formula>NOT(ISERROR(SEARCH("ONVOLDOENDE",E8)))</formula>
    </cfRule>
  </conditionalFormatting>
  <conditionalFormatting sqref="D124:E124">
    <cfRule type="containsText" dxfId="1621" priority="358" operator="containsText" text="onvolledig">
      <formula>NOT(ISERROR(SEARCH("onvolledig",D124)))</formula>
    </cfRule>
    <cfRule type="containsText" dxfId="1620" priority="359" operator="containsText" text="ONVOLDOENDE">
      <formula>NOT(ISERROR(SEARCH("ONVOLDOENDE",D124)))</formula>
    </cfRule>
  </conditionalFormatting>
  <conditionalFormatting sqref="E16">
    <cfRule type="containsText" dxfId="1619" priority="356" operator="containsText" text="onvolledig">
      <formula>NOT(ISERROR(SEARCH("onvolledig",E16)))</formula>
    </cfRule>
    <cfRule type="containsText" dxfId="1618" priority="357" operator="containsText" text="ONVOLDOENDE">
      <formula>NOT(ISERROR(SEARCH("ONVOLDOENDE",E16)))</formula>
    </cfRule>
  </conditionalFormatting>
  <conditionalFormatting sqref="D16">
    <cfRule type="cellIs" dxfId="1617" priority="352" operator="equal">
      <formula>1</formula>
    </cfRule>
    <cfRule type="containsText" dxfId="1616" priority="354" operator="containsText" text="onvolledig">
      <formula>NOT(ISERROR(SEARCH("onvolledig",D16)))</formula>
    </cfRule>
    <cfRule type="containsText" dxfId="1615" priority="355" operator="containsText" text="ONVOLDOENDE">
      <formula>NOT(ISERROR(SEARCH("ONVOLDOENDE",D16)))</formula>
    </cfRule>
  </conditionalFormatting>
  <conditionalFormatting sqref="D16:E16">
    <cfRule type="containsBlanks" dxfId="1614" priority="353">
      <formula>LEN(TRIM(D16))=0</formula>
    </cfRule>
  </conditionalFormatting>
  <conditionalFormatting sqref="E16">
    <cfRule type="cellIs" dxfId="1613" priority="349" operator="equal">
      <formula>1</formula>
    </cfRule>
    <cfRule type="containsText" dxfId="1612" priority="350" operator="containsText" text="onvolledig">
      <formula>NOT(ISERROR(SEARCH("onvolledig",E16)))</formula>
    </cfRule>
    <cfRule type="containsText" dxfId="1611" priority="351" operator="containsText" text="ONVOLDOENDE">
      <formula>NOT(ISERROR(SEARCH("ONVOLDOENDE",E16)))</formula>
    </cfRule>
  </conditionalFormatting>
  <conditionalFormatting sqref="E16">
    <cfRule type="cellIs" dxfId="1610" priority="346" operator="equal">
      <formula>1</formula>
    </cfRule>
    <cfRule type="containsText" dxfId="1609" priority="347" operator="containsText" text="onvolledig">
      <formula>NOT(ISERROR(SEARCH("onvolledig",E16)))</formula>
    </cfRule>
    <cfRule type="containsText" dxfId="1608" priority="348" operator="containsText" text="ONVOLDOENDE">
      <formula>NOT(ISERROR(SEARCH("ONVOLDOENDE",E16)))</formula>
    </cfRule>
  </conditionalFormatting>
  <conditionalFormatting sqref="E16">
    <cfRule type="cellIs" dxfId="1607" priority="343" operator="equal">
      <formula>1</formula>
    </cfRule>
    <cfRule type="containsText" dxfId="1606" priority="344" operator="containsText" text="onvolledig">
      <formula>NOT(ISERROR(SEARCH("onvolledig",E16)))</formula>
    </cfRule>
    <cfRule type="containsText" dxfId="1605" priority="345" operator="containsText" text="ONVOLDOENDE">
      <formula>NOT(ISERROR(SEARCH("ONVOLDOENDE",E16)))</formula>
    </cfRule>
  </conditionalFormatting>
  <conditionalFormatting sqref="E16">
    <cfRule type="cellIs" dxfId="1604" priority="340" operator="equal">
      <formula>1</formula>
    </cfRule>
    <cfRule type="containsText" dxfId="1603" priority="341" operator="containsText" text="onvolledig">
      <formula>NOT(ISERROR(SEARCH("onvolledig",E16)))</formula>
    </cfRule>
    <cfRule type="containsText" dxfId="1602" priority="342" operator="containsText" text="ONVOLDOENDE">
      <formula>NOT(ISERROR(SEARCH("ONVOLDOENDE",E16)))</formula>
    </cfRule>
  </conditionalFormatting>
  <conditionalFormatting sqref="E18">
    <cfRule type="containsText" dxfId="1601" priority="338" operator="containsText" text="onvolledig">
      <formula>NOT(ISERROR(SEARCH("onvolledig",E18)))</formula>
    </cfRule>
    <cfRule type="containsText" dxfId="1600" priority="339" operator="containsText" text="ONVOLDOENDE">
      <formula>NOT(ISERROR(SEARCH("ONVOLDOENDE",E18)))</formula>
    </cfRule>
  </conditionalFormatting>
  <conditionalFormatting sqref="D18">
    <cfRule type="cellIs" dxfId="1599" priority="334" operator="equal">
      <formula>1</formula>
    </cfRule>
    <cfRule type="containsText" dxfId="1598" priority="336" operator="containsText" text="onvolledig">
      <formula>NOT(ISERROR(SEARCH("onvolledig",D18)))</formula>
    </cfRule>
    <cfRule type="containsText" dxfId="1597" priority="337" operator="containsText" text="ONVOLDOENDE">
      <formula>NOT(ISERROR(SEARCH("ONVOLDOENDE",D18)))</formula>
    </cfRule>
  </conditionalFormatting>
  <conditionalFormatting sqref="D18:E18">
    <cfRule type="containsBlanks" dxfId="1596" priority="335">
      <formula>LEN(TRIM(D18))=0</formula>
    </cfRule>
  </conditionalFormatting>
  <conditionalFormatting sqref="E18">
    <cfRule type="cellIs" dxfId="1595" priority="331" operator="equal">
      <formula>1</formula>
    </cfRule>
    <cfRule type="containsText" dxfId="1594" priority="332" operator="containsText" text="onvolledig">
      <formula>NOT(ISERROR(SEARCH("onvolledig",E18)))</formula>
    </cfRule>
    <cfRule type="containsText" dxfId="1593" priority="333" operator="containsText" text="ONVOLDOENDE">
      <formula>NOT(ISERROR(SEARCH("ONVOLDOENDE",E18)))</formula>
    </cfRule>
  </conditionalFormatting>
  <conditionalFormatting sqref="E18">
    <cfRule type="cellIs" dxfId="1592" priority="328" operator="equal">
      <formula>1</formula>
    </cfRule>
    <cfRule type="containsText" dxfId="1591" priority="329" operator="containsText" text="onvolledig">
      <formula>NOT(ISERROR(SEARCH("onvolledig",E18)))</formula>
    </cfRule>
    <cfRule type="containsText" dxfId="1590" priority="330" operator="containsText" text="ONVOLDOENDE">
      <formula>NOT(ISERROR(SEARCH("ONVOLDOENDE",E18)))</formula>
    </cfRule>
  </conditionalFormatting>
  <conditionalFormatting sqref="E18">
    <cfRule type="cellIs" dxfId="1589" priority="325" operator="equal">
      <formula>1</formula>
    </cfRule>
    <cfRule type="containsText" dxfId="1588" priority="326" operator="containsText" text="onvolledig">
      <formula>NOT(ISERROR(SEARCH("onvolledig",E18)))</formula>
    </cfRule>
    <cfRule type="containsText" dxfId="1587" priority="327" operator="containsText" text="ONVOLDOENDE">
      <formula>NOT(ISERROR(SEARCH("ONVOLDOENDE",E18)))</formula>
    </cfRule>
  </conditionalFormatting>
  <conditionalFormatting sqref="E18">
    <cfRule type="cellIs" dxfId="1586" priority="322" operator="equal">
      <formula>1</formula>
    </cfRule>
    <cfRule type="containsText" dxfId="1585" priority="323" operator="containsText" text="onvolledig">
      <formula>NOT(ISERROR(SEARCH("onvolledig",E18)))</formula>
    </cfRule>
    <cfRule type="containsText" dxfId="1584" priority="324" operator="containsText" text="ONVOLDOENDE">
      <formula>NOT(ISERROR(SEARCH("ONVOLDOENDE",E18)))</formula>
    </cfRule>
  </conditionalFormatting>
  <conditionalFormatting sqref="E25">
    <cfRule type="containsText" dxfId="1583" priority="320" operator="containsText" text="onvolledig">
      <formula>NOT(ISERROR(SEARCH("onvolledig",E25)))</formula>
    </cfRule>
    <cfRule type="containsText" dxfId="1582" priority="321" operator="containsText" text="ONVOLDOENDE">
      <formula>NOT(ISERROR(SEARCH("ONVOLDOENDE",E25)))</formula>
    </cfRule>
  </conditionalFormatting>
  <conditionalFormatting sqref="D25">
    <cfRule type="cellIs" dxfId="1581" priority="316" operator="equal">
      <formula>1</formula>
    </cfRule>
    <cfRule type="containsText" dxfId="1580" priority="318" operator="containsText" text="onvolledig">
      <formula>NOT(ISERROR(SEARCH("onvolledig",D25)))</formula>
    </cfRule>
    <cfRule type="containsText" dxfId="1579" priority="319" operator="containsText" text="ONVOLDOENDE">
      <formula>NOT(ISERROR(SEARCH("ONVOLDOENDE",D25)))</formula>
    </cfRule>
  </conditionalFormatting>
  <conditionalFormatting sqref="D25:E25">
    <cfRule type="containsBlanks" dxfId="1578" priority="317">
      <formula>LEN(TRIM(D25))=0</formula>
    </cfRule>
  </conditionalFormatting>
  <conditionalFormatting sqref="E25">
    <cfRule type="cellIs" dxfId="1577" priority="313" operator="equal">
      <formula>1</formula>
    </cfRule>
    <cfRule type="containsText" dxfId="1576" priority="314" operator="containsText" text="onvolledig">
      <formula>NOT(ISERROR(SEARCH("onvolledig",E25)))</formula>
    </cfRule>
    <cfRule type="containsText" dxfId="1575" priority="315" operator="containsText" text="ONVOLDOENDE">
      <formula>NOT(ISERROR(SEARCH("ONVOLDOENDE",E25)))</formula>
    </cfRule>
  </conditionalFormatting>
  <conditionalFormatting sqref="E25">
    <cfRule type="cellIs" dxfId="1574" priority="310" operator="equal">
      <formula>1</formula>
    </cfRule>
    <cfRule type="containsText" dxfId="1573" priority="311" operator="containsText" text="onvolledig">
      <formula>NOT(ISERROR(SEARCH("onvolledig",E25)))</formula>
    </cfRule>
    <cfRule type="containsText" dxfId="1572" priority="312" operator="containsText" text="ONVOLDOENDE">
      <formula>NOT(ISERROR(SEARCH("ONVOLDOENDE",E25)))</formula>
    </cfRule>
  </conditionalFormatting>
  <conditionalFormatting sqref="E25">
    <cfRule type="cellIs" dxfId="1571" priority="307" operator="equal">
      <formula>1</formula>
    </cfRule>
    <cfRule type="containsText" dxfId="1570" priority="308" operator="containsText" text="onvolledig">
      <formula>NOT(ISERROR(SEARCH("onvolledig",E25)))</formula>
    </cfRule>
    <cfRule type="containsText" dxfId="1569" priority="309" operator="containsText" text="ONVOLDOENDE">
      <formula>NOT(ISERROR(SEARCH("ONVOLDOENDE",E25)))</formula>
    </cfRule>
  </conditionalFormatting>
  <conditionalFormatting sqref="E25">
    <cfRule type="cellIs" dxfId="1568" priority="304" operator="equal">
      <formula>1</formula>
    </cfRule>
    <cfRule type="containsText" dxfId="1567" priority="305" operator="containsText" text="onvolledig">
      <formula>NOT(ISERROR(SEARCH("onvolledig",E25)))</formula>
    </cfRule>
    <cfRule type="containsText" dxfId="1566" priority="306" operator="containsText" text="ONVOLDOENDE">
      <formula>NOT(ISERROR(SEARCH("ONVOLDOENDE",E25)))</formula>
    </cfRule>
  </conditionalFormatting>
  <conditionalFormatting sqref="E32">
    <cfRule type="containsText" dxfId="1565" priority="302" operator="containsText" text="onvolledig">
      <formula>NOT(ISERROR(SEARCH("onvolledig",E32)))</formula>
    </cfRule>
    <cfRule type="containsText" dxfId="1564" priority="303" operator="containsText" text="ONVOLDOENDE">
      <formula>NOT(ISERROR(SEARCH("ONVOLDOENDE",E32)))</formula>
    </cfRule>
  </conditionalFormatting>
  <conditionalFormatting sqref="D32">
    <cfRule type="cellIs" dxfId="1563" priority="298" operator="equal">
      <formula>1</formula>
    </cfRule>
    <cfRule type="containsText" dxfId="1562" priority="300" operator="containsText" text="onvolledig">
      <formula>NOT(ISERROR(SEARCH("onvolledig",D32)))</formula>
    </cfRule>
    <cfRule type="containsText" dxfId="1561" priority="301" operator="containsText" text="ONVOLDOENDE">
      <formula>NOT(ISERROR(SEARCH("ONVOLDOENDE",D32)))</formula>
    </cfRule>
  </conditionalFormatting>
  <conditionalFormatting sqref="D32:E32">
    <cfRule type="containsBlanks" dxfId="1560" priority="299">
      <formula>LEN(TRIM(D32))=0</formula>
    </cfRule>
  </conditionalFormatting>
  <conditionalFormatting sqref="E32">
    <cfRule type="cellIs" dxfId="1559" priority="295" operator="equal">
      <formula>1</formula>
    </cfRule>
    <cfRule type="containsText" dxfId="1558" priority="296" operator="containsText" text="onvolledig">
      <formula>NOT(ISERROR(SEARCH("onvolledig",E32)))</formula>
    </cfRule>
    <cfRule type="containsText" dxfId="1557" priority="297" operator="containsText" text="ONVOLDOENDE">
      <formula>NOT(ISERROR(SEARCH("ONVOLDOENDE",E32)))</formula>
    </cfRule>
  </conditionalFormatting>
  <conditionalFormatting sqref="E32">
    <cfRule type="cellIs" dxfId="1556" priority="292" operator="equal">
      <formula>1</formula>
    </cfRule>
    <cfRule type="containsText" dxfId="1555" priority="293" operator="containsText" text="onvolledig">
      <formula>NOT(ISERROR(SEARCH("onvolledig",E32)))</formula>
    </cfRule>
    <cfRule type="containsText" dxfId="1554" priority="294" operator="containsText" text="ONVOLDOENDE">
      <formula>NOT(ISERROR(SEARCH("ONVOLDOENDE",E32)))</formula>
    </cfRule>
  </conditionalFormatting>
  <conditionalFormatting sqref="E32">
    <cfRule type="cellIs" dxfId="1553" priority="289" operator="equal">
      <formula>1</formula>
    </cfRule>
    <cfRule type="containsText" dxfId="1552" priority="290" operator="containsText" text="onvolledig">
      <formula>NOT(ISERROR(SEARCH("onvolledig",E32)))</formula>
    </cfRule>
    <cfRule type="containsText" dxfId="1551" priority="291" operator="containsText" text="ONVOLDOENDE">
      <formula>NOT(ISERROR(SEARCH("ONVOLDOENDE",E32)))</formula>
    </cfRule>
  </conditionalFormatting>
  <conditionalFormatting sqref="E32">
    <cfRule type="cellIs" dxfId="1550" priority="286" operator="equal">
      <formula>1</formula>
    </cfRule>
    <cfRule type="containsText" dxfId="1549" priority="287" operator="containsText" text="onvolledig">
      <formula>NOT(ISERROR(SEARCH("onvolledig",E32)))</formula>
    </cfRule>
    <cfRule type="containsText" dxfId="1548" priority="288" operator="containsText" text="ONVOLDOENDE">
      <formula>NOT(ISERROR(SEARCH("ONVOLDOENDE",E32)))</formula>
    </cfRule>
  </conditionalFormatting>
  <conditionalFormatting sqref="E35">
    <cfRule type="containsText" dxfId="1547" priority="284" operator="containsText" text="onvolledig">
      <formula>NOT(ISERROR(SEARCH("onvolledig",E35)))</formula>
    </cfRule>
    <cfRule type="containsText" dxfId="1546" priority="285" operator="containsText" text="ONVOLDOENDE">
      <formula>NOT(ISERROR(SEARCH("ONVOLDOENDE",E35)))</formula>
    </cfRule>
  </conditionalFormatting>
  <conditionalFormatting sqref="D35">
    <cfRule type="cellIs" dxfId="1545" priority="280" operator="equal">
      <formula>1</formula>
    </cfRule>
    <cfRule type="containsText" dxfId="1544" priority="282" operator="containsText" text="onvolledig">
      <formula>NOT(ISERROR(SEARCH("onvolledig",D35)))</formula>
    </cfRule>
    <cfRule type="containsText" dxfId="1543" priority="283" operator="containsText" text="ONVOLDOENDE">
      <formula>NOT(ISERROR(SEARCH("ONVOLDOENDE",D35)))</formula>
    </cfRule>
  </conditionalFormatting>
  <conditionalFormatting sqref="D35:E35">
    <cfRule type="containsBlanks" dxfId="1542" priority="281">
      <formula>LEN(TRIM(D35))=0</formula>
    </cfRule>
  </conditionalFormatting>
  <conditionalFormatting sqref="E35">
    <cfRule type="cellIs" dxfId="1541" priority="277" operator="equal">
      <formula>1</formula>
    </cfRule>
    <cfRule type="containsText" dxfId="1540" priority="278" operator="containsText" text="onvolledig">
      <formula>NOT(ISERROR(SEARCH("onvolledig",E35)))</formula>
    </cfRule>
    <cfRule type="containsText" dxfId="1539" priority="279" operator="containsText" text="ONVOLDOENDE">
      <formula>NOT(ISERROR(SEARCH("ONVOLDOENDE",E35)))</formula>
    </cfRule>
  </conditionalFormatting>
  <conditionalFormatting sqref="E35">
    <cfRule type="cellIs" dxfId="1538" priority="274" operator="equal">
      <formula>1</formula>
    </cfRule>
    <cfRule type="containsText" dxfId="1537" priority="275" operator="containsText" text="onvolledig">
      <formula>NOT(ISERROR(SEARCH("onvolledig",E35)))</formula>
    </cfRule>
    <cfRule type="containsText" dxfId="1536" priority="276" operator="containsText" text="ONVOLDOENDE">
      <formula>NOT(ISERROR(SEARCH("ONVOLDOENDE",E35)))</formula>
    </cfRule>
  </conditionalFormatting>
  <conditionalFormatting sqref="E35">
    <cfRule type="cellIs" dxfId="1535" priority="271" operator="equal">
      <formula>1</formula>
    </cfRule>
    <cfRule type="containsText" dxfId="1534" priority="272" operator="containsText" text="onvolledig">
      <formula>NOT(ISERROR(SEARCH("onvolledig",E35)))</formula>
    </cfRule>
    <cfRule type="containsText" dxfId="1533" priority="273" operator="containsText" text="ONVOLDOENDE">
      <formula>NOT(ISERROR(SEARCH("ONVOLDOENDE",E35)))</formula>
    </cfRule>
  </conditionalFormatting>
  <conditionalFormatting sqref="E35">
    <cfRule type="cellIs" dxfId="1532" priority="268" operator="equal">
      <formula>1</formula>
    </cfRule>
    <cfRule type="containsText" dxfId="1531" priority="269" operator="containsText" text="onvolledig">
      <formula>NOT(ISERROR(SEARCH("onvolledig",E35)))</formula>
    </cfRule>
    <cfRule type="containsText" dxfId="1530" priority="270" operator="containsText" text="ONVOLDOENDE">
      <formula>NOT(ISERROR(SEARCH("ONVOLDOENDE",E35)))</formula>
    </cfRule>
  </conditionalFormatting>
  <conditionalFormatting sqref="E43">
    <cfRule type="containsText" dxfId="1529" priority="266" operator="containsText" text="onvolledig">
      <formula>NOT(ISERROR(SEARCH("onvolledig",E43)))</formula>
    </cfRule>
    <cfRule type="containsText" dxfId="1528" priority="267" operator="containsText" text="ONVOLDOENDE">
      <formula>NOT(ISERROR(SEARCH("ONVOLDOENDE",E43)))</formula>
    </cfRule>
  </conditionalFormatting>
  <conditionalFormatting sqref="D43">
    <cfRule type="cellIs" dxfId="1527" priority="262" operator="equal">
      <formula>1</formula>
    </cfRule>
    <cfRule type="containsText" dxfId="1526" priority="264" operator="containsText" text="onvolledig">
      <formula>NOT(ISERROR(SEARCH("onvolledig",D43)))</formula>
    </cfRule>
    <cfRule type="containsText" dxfId="1525" priority="265" operator="containsText" text="ONVOLDOENDE">
      <formula>NOT(ISERROR(SEARCH("ONVOLDOENDE",D43)))</formula>
    </cfRule>
  </conditionalFormatting>
  <conditionalFormatting sqref="D43:E43">
    <cfRule type="containsBlanks" dxfId="1524" priority="263">
      <formula>LEN(TRIM(D43))=0</formula>
    </cfRule>
  </conditionalFormatting>
  <conditionalFormatting sqref="E43">
    <cfRule type="cellIs" dxfId="1523" priority="259" operator="equal">
      <formula>1</formula>
    </cfRule>
    <cfRule type="containsText" dxfId="1522" priority="260" operator="containsText" text="onvolledig">
      <formula>NOT(ISERROR(SEARCH("onvolledig",E43)))</formula>
    </cfRule>
    <cfRule type="containsText" dxfId="1521" priority="261" operator="containsText" text="ONVOLDOENDE">
      <formula>NOT(ISERROR(SEARCH("ONVOLDOENDE",E43)))</formula>
    </cfRule>
  </conditionalFormatting>
  <conditionalFormatting sqref="E43">
    <cfRule type="cellIs" dxfId="1520" priority="256" operator="equal">
      <formula>1</formula>
    </cfRule>
    <cfRule type="containsText" dxfId="1519" priority="257" operator="containsText" text="onvolledig">
      <formula>NOT(ISERROR(SEARCH("onvolledig",E43)))</formula>
    </cfRule>
    <cfRule type="containsText" dxfId="1518" priority="258" operator="containsText" text="ONVOLDOENDE">
      <formula>NOT(ISERROR(SEARCH("ONVOLDOENDE",E43)))</formula>
    </cfRule>
  </conditionalFormatting>
  <conditionalFormatting sqref="E43">
    <cfRule type="cellIs" dxfId="1517" priority="253" operator="equal">
      <formula>1</formula>
    </cfRule>
    <cfRule type="containsText" dxfId="1516" priority="254" operator="containsText" text="onvolledig">
      <formula>NOT(ISERROR(SEARCH("onvolledig",E43)))</formula>
    </cfRule>
    <cfRule type="containsText" dxfId="1515" priority="255" operator="containsText" text="ONVOLDOENDE">
      <formula>NOT(ISERROR(SEARCH("ONVOLDOENDE",E43)))</formula>
    </cfRule>
  </conditionalFormatting>
  <conditionalFormatting sqref="E43">
    <cfRule type="cellIs" dxfId="1514" priority="250" operator="equal">
      <formula>1</formula>
    </cfRule>
    <cfRule type="containsText" dxfId="1513" priority="251" operator="containsText" text="onvolledig">
      <formula>NOT(ISERROR(SEARCH("onvolledig",E43)))</formula>
    </cfRule>
    <cfRule type="containsText" dxfId="1512" priority="252" operator="containsText" text="ONVOLDOENDE">
      <formula>NOT(ISERROR(SEARCH("ONVOLDOENDE",E43)))</formula>
    </cfRule>
  </conditionalFormatting>
  <conditionalFormatting sqref="E46">
    <cfRule type="containsText" dxfId="1511" priority="248" operator="containsText" text="onvolledig">
      <formula>NOT(ISERROR(SEARCH("onvolledig",E46)))</formula>
    </cfRule>
    <cfRule type="containsText" dxfId="1510" priority="249" operator="containsText" text="ONVOLDOENDE">
      <formula>NOT(ISERROR(SEARCH("ONVOLDOENDE",E46)))</formula>
    </cfRule>
  </conditionalFormatting>
  <conditionalFormatting sqref="D46">
    <cfRule type="cellIs" dxfId="1509" priority="244" operator="equal">
      <formula>1</formula>
    </cfRule>
    <cfRule type="containsText" dxfId="1508" priority="246" operator="containsText" text="onvolledig">
      <formula>NOT(ISERROR(SEARCH("onvolledig",D46)))</formula>
    </cfRule>
    <cfRule type="containsText" dxfId="1507" priority="247" operator="containsText" text="ONVOLDOENDE">
      <formula>NOT(ISERROR(SEARCH("ONVOLDOENDE",D46)))</formula>
    </cfRule>
  </conditionalFormatting>
  <conditionalFormatting sqref="D46:E46">
    <cfRule type="containsBlanks" dxfId="1506" priority="245">
      <formula>LEN(TRIM(D46))=0</formula>
    </cfRule>
  </conditionalFormatting>
  <conditionalFormatting sqref="E46">
    <cfRule type="cellIs" dxfId="1505" priority="241" operator="equal">
      <formula>1</formula>
    </cfRule>
    <cfRule type="containsText" dxfId="1504" priority="242" operator="containsText" text="onvolledig">
      <formula>NOT(ISERROR(SEARCH("onvolledig",E46)))</formula>
    </cfRule>
    <cfRule type="containsText" dxfId="1503" priority="243" operator="containsText" text="ONVOLDOENDE">
      <formula>NOT(ISERROR(SEARCH("ONVOLDOENDE",E46)))</formula>
    </cfRule>
  </conditionalFormatting>
  <conditionalFormatting sqref="E46">
    <cfRule type="cellIs" dxfId="1502" priority="238" operator="equal">
      <formula>1</formula>
    </cfRule>
    <cfRule type="containsText" dxfId="1501" priority="239" operator="containsText" text="onvolledig">
      <formula>NOT(ISERROR(SEARCH("onvolledig",E46)))</formula>
    </cfRule>
    <cfRule type="containsText" dxfId="1500" priority="240" operator="containsText" text="ONVOLDOENDE">
      <formula>NOT(ISERROR(SEARCH("ONVOLDOENDE",E46)))</formula>
    </cfRule>
  </conditionalFormatting>
  <conditionalFormatting sqref="E46">
    <cfRule type="cellIs" dxfId="1499" priority="235" operator="equal">
      <formula>1</formula>
    </cfRule>
    <cfRule type="containsText" dxfId="1498" priority="236" operator="containsText" text="onvolledig">
      <formula>NOT(ISERROR(SEARCH("onvolledig",E46)))</formula>
    </cfRule>
    <cfRule type="containsText" dxfId="1497" priority="237" operator="containsText" text="ONVOLDOENDE">
      <formula>NOT(ISERROR(SEARCH("ONVOLDOENDE",E46)))</formula>
    </cfRule>
  </conditionalFormatting>
  <conditionalFormatting sqref="E46">
    <cfRule type="cellIs" dxfId="1496" priority="232" operator="equal">
      <formula>1</formula>
    </cfRule>
    <cfRule type="containsText" dxfId="1495" priority="233" operator="containsText" text="onvolledig">
      <formula>NOT(ISERROR(SEARCH("onvolledig",E46)))</formula>
    </cfRule>
    <cfRule type="containsText" dxfId="1494" priority="234" operator="containsText" text="ONVOLDOENDE">
      <formula>NOT(ISERROR(SEARCH("ONVOLDOENDE",E46)))</formula>
    </cfRule>
  </conditionalFormatting>
  <conditionalFormatting sqref="E55">
    <cfRule type="containsText" dxfId="1493" priority="230" operator="containsText" text="onvolledig">
      <formula>NOT(ISERROR(SEARCH("onvolledig",E55)))</formula>
    </cfRule>
    <cfRule type="containsText" dxfId="1492" priority="231" operator="containsText" text="ONVOLDOENDE">
      <formula>NOT(ISERROR(SEARCH("ONVOLDOENDE",E55)))</formula>
    </cfRule>
  </conditionalFormatting>
  <conditionalFormatting sqref="D55">
    <cfRule type="cellIs" dxfId="1491" priority="226" operator="equal">
      <formula>1</formula>
    </cfRule>
    <cfRule type="containsText" dxfId="1490" priority="228" operator="containsText" text="onvolledig">
      <formula>NOT(ISERROR(SEARCH("onvolledig",D55)))</formula>
    </cfRule>
    <cfRule type="containsText" dxfId="1489" priority="229" operator="containsText" text="ONVOLDOENDE">
      <formula>NOT(ISERROR(SEARCH("ONVOLDOENDE",D55)))</formula>
    </cfRule>
  </conditionalFormatting>
  <conditionalFormatting sqref="D55:E55">
    <cfRule type="containsBlanks" dxfId="1488" priority="227">
      <formula>LEN(TRIM(D55))=0</formula>
    </cfRule>
  </conditionalFormatting>
  <conditionalFormatting sqref="E55">
    <cfRule type="cellIs" dxfId="1487" priority="223" operator="equal">
      <formula>1</formula>
    </cfRule>
    <cfRule type="containsText" dxfId="1486" priority="224" operator="containsText" text="onvolledig">
      <formula>NOT(ISERROR(SEARCH("onvolledig",E55)))</formula>
    </cfRule>
    <cfRule type="containsText" dxfId="1485" priority="225" operator="containsText" text="ONVOLDOENDE">
      <formula>NOT(ISERROR(SEARCH("ONVOLDOENDE",E55)))</formula>
    </cfRule>
  </conditionalFormatting>
  <conditionalFormatting sqref="E55">
    <cfRule type="cellIs" dxfId="1484" priority="220" operator="equal">
      <formula>1</formula>
    </cfRule>
    <cfRule type="containsText" dxfId="1483" priority="221" operator="containsText" text="onvolledig">
      <formula>NOT(ISERROR(SEARCH("onvolledig",E55)))</formula>
    </cfRule>
    <cfRule type="containsText" dxfId="1482" priority="222" operator="containsText" text="ONVOLDOENDE">
      <formula>NOT(ISERROR(SEARCH("ONVOLDOENDE",E55)))</formula>
    </cfRule>
  </conditionalFormatting>
  <conditionalFormatting sqref="E55">
    <cfRule type="cellIs" dxfId="1481" priority="217" operator="equal">
      <formula>1</formula>
    </cfRule>
    <cfRule type="containsText" dxfId="1480" priority="218" operator="containsText" text="onvolledig">
      <formula>NOT(ISERROR(SEARCH("onvolledig",E55)))</formula>
    </cfRule>
    <cfRule type="containsText" dxfId="1479" priority="219" operator="containsText" text="ONVOLDOENDE">
      <formula>NOT(ISERROR(SEARCH("ONVOLDOENDE",E55)))</formula>
    </cfRule>
  </conditionalFormatting>
  <conditionalFormatting sqref="E55">
    <cfRule type="cellIs" dxfId="1478" priority="214" operator="equal">
      <formula>1</formula>
    </cfRule>
    <cfRule type="containsText" dxfId="1477" priority="215" operator="containsText" text="onvolledig">
      <formula>NOT(ISERROR(SEARCH("onvolledig",E55)))</formula>
    </cfRule>
    <cfRule type="containsText" dxfId="1476" priority="216" operator="containsText" text="ONVOLDOENDE">
      <formula>NOT(ISERROR(SEARCH("ONVOLDOENDE",E55)))</formula>
    </cfRule>
  </conditionalFormatting>
  <conditionalFormatting sqref="E58">
    <cfRule type="containsText" dxfId="1475" priority="212" operator="containsText" text="onvolledig">
      <formula>NOT(ISERROR(SEARCH("onvolledig",E58)))</formula>
    </cfRule>
    <cfRule type="containsText" dxfId="1474" priority="213" operator="containsText" text="ONVOLDOENDE">
      <formula>NOT(ISERROR(SEARCH("ONVOLDOENDE",E58)))</formula>
    </cfRule>
  </conditionalFormatting>
  <conditionalFormatting sqref="D58">
    <cfRule type="cellIs" dxfId="1473" priority="208" operator="equal">
      <formula>1</formula>
    </cfRule>
    <cfRule type="containsText" dxfId="1472" priority="210" operator="containsText" text="onvolledig">
      <formula>NOT(ISERROR(SEARCH("onvolledig",D58)))</formula>
    </cfRule>
    <cfRule type="containsText" dxfId="1471" priority="211" operator="containsText" text="ONVOLDOENDE">
      <formula>NOT(ISERROR(SEARCH("ONVOLDOENDE",D58)))</formula>
    </cfRule>
  </conditionalFormatting>
  <conditionalFormatting sqref="D58:E58">
    <cfRule type="containsBlanks" dxfId="1470" priority="209">
      <formula>LEN(TRIM(D58))=0</formula>
    </cfRule>
  </conditionalFormatting>
  <conditionalFormatting sqref="E58">
    <cfRule type="cellIs" dxfId="1469" priority="205" operator="equal">
      <formula>1</formula>
    </cfRule>
    <cfRule type="containsText" dxfId="1468" priority="206" operator="containsText" text="onvolledig">
      <formula>NOT(ISERROR(SEARCH("onvolledig",E58)))</formula>
    </cfRule>
    <cfRule type="containsText" dxfId="1467" priority="207" operator="containsText" text="ONVOLDOENDE">
      <formula>NOT(ISERROR(SEARCH("ONVOLDOENDE",E58)))</formula>
    </cfRule>
  </conditionalFormatting>
  <conditionalFormatting sqref="E58">
    <cfRule type="cellIs" dxfId="1466" priority="202" operator="equal">
      <formula>1</formula>
    </cfRule>
    <cfRule type="containsText" dxfId="1465" priority="203" operator="containsText" text="onvolledig">
      <formula>NOT(ISERROR(SEARCH("onvolledig",E58)))</formula>
    </cfRule>
    <cfRule type="containsText" dxfId="1464" priority="204" operator="containsText" text="ONVOLDOENDE">
      <formula>NOT(ISERROR(SEARCH("ONVOLDOENDE",E58)))</formula>
    </cfRule>
  </conditionalFormatting>
  <conditionalFormatting sqref="E58">
    <cfRule type="cellIs" dxfId="1463" priority="199" operator="equal">
      <formula>1</formula>
    </cfRule>
    <cfRule type="containsText" dxfId="1462" priority="200" operator="containsText" text="onvolledig">
      <formula>NOT(ISERROR(SEARCH("onvolledig",E58)))</formula>
    </cfRule>
    <cfRule type="containsText" dxfId="1461" priority="201" operator="containsText" text="ONVOLDOENDE">
      <formula>NOT(ISERROR(SEARCH("ONVOLDOENDE",E58)))</formula>
    </cfRule>
  </conditionalFormatting>
  <conditionalFormatting sqref="E58">
    <cfRule type="cellIs" dxfId="1460" priority="196" operator="equal">
      <formula>1</formula>
    </cfRule>
    <cfRule type="containsText" dxfId="1459" priority="197" operator="containsText" text="onvolledig">
      <formula>NOT(ISERROR(SEARCH("onvolledig",E58)))</formula>
    </cfRule>
    <cfRule type="containsText" dxfId="1458" priority="198" operator="containsText" text="ONVOLDOENDE">
      <formula>NOT(ISERROR(SEARCH("ONVOLDOENDE",E58)))</formula>
    </cfRule>
  </conditionalFormatting>
  <conditionalFormatting sqref="E65">
    <cfRule type="containsText" dxfId="1457" priority="194" operator="containsText" text="onvolledig">
      <formula>NOT(ISERROR(SEARCH("onvolledig",E65)))</formula>
    </cfRule>
    <cfRule type="containsText" dxfId="1456" priority="195" operator="containsText" text="ONVOLDOENDE">
      <formula>NOT(ISERROR(SEARCH("ONVOLDOENDE",E65)))</formula>
    </cfRule>
  </conditionalFormatting>
  <conditionalFormatting sqref="D65">
    <cfRule type="cellIs" dxfId="1455" priority="190" operator="equal">
      <formula>1</formula>
    </cfRule>
    <cfRule type="containsText" dxfId="1454" priority="192" operator="containsText" text="onvolledig">
      <formula>NOT(ISERROR(SEARCH("onvolledig",D65)))</formula>
    </cfRule>
    <cfRule type="containsText" dxfId="1453" priority="193" operator="containsText" text="ONVOLDOENDE">
      <formula>NOT(ISERROR(SEARCH("ONVOLDOENDE",D65)))</formula>
    </cfRule>
  </conditionalFormatting>
  <conditionalFormatting sqref="D65:E65">
    <cfRule type="containsBlanks" dxfId="1452" priority="191">
      <formula>LEN(TRIM(D65))=0</formula>
    </cfRule>
  </conditionalFormatting>
  <conditionalFormatting sqref="E65">
    <cfRule type="cellIs" dxfId="1451" priority="187" operator="equal">
      <formula>1</formula>
    </cfRule>
    <cfRule type="containsText" dxfId="1450" priority="188" operator="containsText" text="onvolledig">
      <formula>NOT(ISERROR(SEARCH("onvolledig",E65)))</formula>
    </cfRule>
    <cfRule type="containsText" dxfId="1449" priority="189" operator="containsText" text="ONVOLDOENDE">
      <formula>NOT(ISERROR(SEARCH("ONVOLDOENDE",E65)))</formula>
    </cfRule>
  </conditionalFormatting>
  <conditionalFormatting sqref="E65">
    <cfRule type="cellIs" dxfId="1448" priority="184" operator="equal">
      <formula>1</formula>
    </cfRule>
    <cfRule type="containsText" dxfId="1447" priority="185" operator="containsText" text="onvolledig">
      <formula>NOT(ISERROR(SEARCH("onvolledig",E65)))</formula>
    </cfRule>
    <cfRule type="containsText" dxfId="1446" priority="186" operator="containsText" text="ONVOLDOENDE">
      <formula>NOT(ISERROR(SEARCH("ONVOLDOENDE",E65)))</formula>
    </cfRule>
  </conditionalFormatting>
  <conditionalFormatting sqref="E65">
    <cfRule type="cellIs" dxfId="1445" priority="181" operator="equal">
      <formula>1</formula>
    </cfRule>
    <cfRule type="containsText" dxfId="1444" priority="182" operator="containsText" text="onvolledig">
      <formula>NOT(ISERROR(SEARCH("onvolledig",E65)))</formula>
    </cfRule>
    <cfRule type="containsText" dxfId="1443" priority="183" operator="containsText" text="ONVOLDOENDE">
      <formula>NOT(ISERROR(SEARCH("ONVOLDOENDE",E65)))</formula>
    </cfRule>
  </conditionalFormatting>
  <conditionalFormatting sqref="E65">
    <cfRule type="cellIs" dxfId="1442" priority="178" operator="equal">
      <formula>1</formula>
    </cfRule>
    <cfRule type="containsText" dxfId="1441" priority="179" operator="containsText" text="onvolledig">
      <formula>NOT(ISERROR(SEARCH("onvolledig",E65)))</formula>
    </cfRule>
    <cfRule type="containsText" dxfId="1440" priority="180" operator="containsText" text="ONVOLDOENDE">
      <formula>NOT(ISERROR(SEARCH("ONVOLDOENDE",E65)))</formula>
    </cfRule>
  </conditionalFormatting>
  <conditionalFormatting sqref="E67">
    <cfRule type="containsText" dxfId="1439" priority="176" operator="containsText" text="onvolledig">
      <formula>NOT(ISERROR(SEARCH("onvolledig",E67)))</formula>
    </cfRule>
    <cfRule type="containsText" dxfId="1438" priority="177" operator="containsText" text="ONVOLDOENDE">
      <formula>NOT(ISERROR(SEARCH("ONVOLDOENDE",E67)))</formula>
    </cfRule>
  </conditionalFormatting>
  <conditionalFormatting sqref="D67">
    <cfRule type="cellIs" dxfId="1437" priority="172" operator="equal">
      <formula>1</formula>
    </cfRule>
    <cfRule type="containsText" dxfId="1436" priority="174" operator="containsText" text="onvolledig">
      <formula>NOT(ISERROR(SEARCH("onvolledig",D67)))</formula>
    </cfRule>
    <cfRule type="containsText" dxfId="1435" priority="175" operator="containsText" text="ONVOLDOENDE">
      <formula>NOT(ISERROR(SEARCH("ONVOLDOENDE",D67)))</formula>
    </cfRule>
  </conditionalFormatting>
  <conditionalFormatting sqref="D67:E67">
    <cfRule type="containsBlanks" dxfId="1434" priority="173">
      <formula>LEN(TRIM(D67))=0</formula>
    </cfRule>
  </conditionalFormatting>
  <conditionalFormatting sqref="E67">
    <cfRule type="cellIs" dxfId="1433" priority="169" operator="equal">
      <formula>1</formula>
    </cfRule>
    <cfRule type="containsText" dxfId="1432" priority="170" operator="containsText" text="onvolledig">
      <formula>NOT(ISERROR(SEARCH("onvolledig",E67)))</formula>
    </cfRule>
    <cfRule type="containsText" dxfId="1431" priority="171" operator="containsText" text="ONVOLDOENDE">
      <formula>NOT(ISERROR(SEARCH("ONVOLDOENDE",E67)))</formula>
    </cfRule>
  </conditionalFormatting>
  <conditionalFormatting sqref="E67">
    <cfRule type="cellIs" dxfId="1430" priority="166" operator="equal">
      <formula>1</formula>
    </cfRule>
    <cfRule type="containsText" dxfId="1429" priority="167" operator="containsText" text="onvolledig">
      <formula>NOT(ISERROR(SEARCH("onvolledig",E67)))</formula>
    </cfRule>
    <cfRule type="containsText" dxfId="1428" priority="168" operator="containsText" text="ONVOLDOENDE">
      <formula>NOT(ISERROR(SEARCH("ONVOLDOENDE",E67)))</formula>
    </cfRule>
  </conditionalFormatting>
  <conditionalFormatting sqref="E67">
    <cfRule type="cellIs" dxfId="1427" priority="163" operator="equal">
      <formula>1</formula>
    </cfRule>
    <cfRule type="containsText" dxfId="1426" priority="164" operator="containsText" text="onvolledig">
      <formula>NOT(ISERROR(SEARCH("onvolledig",E67)))</formula>
    </cfRule>
    <cfRule type="containsText" dxfId="1425" priority="165" operator="containsText" text="ONVOLDOENDE">
      <formula>NOT(ISERROR(SEARCH("ONVOLDOENDE",E67)))</formula>
    </cfRule>
  </conditionalFormatting>
  <conditionalFormatting sqref="E67">
    <cfRule type="cellIs" dxfId="1424" priority="160" operator="equal">
      <formula>1</formula>
    </cfRule>
    <cfRule type="containsText" dxfId="1423" priority="161" operator="containsText" text="onvolledig">
      <formula>NOT(ISERROR(SEARCH("onvolledig",E67)))</formula>
    </cfRule>
    <cfRule type="containsText" dxfId="1422" priority="162" operator="containsText" text="ONVOLDOENDE">
      <formula>NOT(ISERROR(SEARCH("ONVOLDOENDE",E67)))</formula>
    </cfRule>
  </conditionalFormatting>
  <conditionalFormatting sqref="E75">
    <cfRule type="containsText" dxfId="1421" priority="158" operator="containsText" text="onvolledig">
      <formula>NOT(ISERROR(SEARCH("onvolledig",E75)))</formula>
    </cfRule>
    <cfRule type="containsText" dxfId="1420" priority="159" operator="containsText" text="ONVOLDOENDE">
      <formula>NOT(ISERROR(SEARCH("ONVOLDOENDE",E75)))</formula>
    </cfRule>
  </conditionalFormatting>
  <conditionalFormatting sqref="D75">
    <cfRule type="cellIs" dxfId="1419" priority="154" operator="equal">
      <formula>1</formula>
    </cfRule>
    <cfRule type="containsText" dxfId="1418" priority="156" operator="containsText" text="onvolledig">
      <formula>NOT(ISERROR(SEARCH("onvolledig",D75)))</formula>
    </cfRule>
    <cfRule type="containsText" dxfId="1417" priority="157" operator="containsText" text="ONVOLDOENDE">
      <formula>NOT(ISERROR(SEARCH("ONVOLDOENDE",D75)))</formula>
    </cfRule>
  </conditionalFormatting>
  <conditionalFormatting sqref="D75:E75">
    <cfRule type="containsBlanks" dxfId="1416" priority="155">
      <formula>LEN(TRIM(D75))=0</formula>
    </cfRule>
  </conditionalFormatting>
  <conditionalFormatting sqref="E75">
    <cfRule type="cellIs" dxfId="1415" priority="151" operator="equal">
      <formula>1</formula>
    </cfRule>
    <cfRule type="containsText" dxfId="1414" priority="152" operator="containsText" text="onvolledig">
      <formula>NOT(ISERROR(SEARCH("onvolledig",E75)))</formula>
    </cfRule>
    <cfRule type="containsText" dxfId="1413" priority="153" operator="containsText" text="ONVOLDOENDE">
      <formula>NOT(ISERROR(SEARCH("ONVOLDOENDE",E75)))</formula>
    </cfRule>
  </conditionalFormatting>
  <conditionalFormatting sqref="E75">
    <cfRule type="cellIs" dxfId="1412" priority="148" operator="equal">
      <formula>1</formula>
    </cfRule>
    <cfRule type="containsText" dxfId="1411" priority="149" operator="containsText" text="onvolledig">
      <formula>NOT(ISERROR(SEARCH("onvolledig",E75)))</formula>
    </cfRule>
    <cfRule type="containsText" dxfId="1410" priority="150" operator="containsText" text="ONVOLDOENDE">
      <formula>NOT(ISERROR(SEARCH("ONVOLDOENDE",E75)))</formula>
    </cfRule>
  </conditionalFormatting>
  <conditionalFormatting sqref="E75">
    <cfRule type="cellIs" dxfId="1409" priority="145" operator="equal">
      <formula>1</formula>
    </cfRule>
    <cfRule type="containsText" dxfId="1408" priority="146" operator="containsText" text="onvolledig">
      <formula>NOT(ISERROR(SEARCH("onvolledig",E75)))</formula>
    </cfRule>
    <cfRule type="containsText" dxfId="1407" priority="147" operator="containsText" text="ONVOLDOENDE">
      <formula>NOT(ISERROR(SEARCH("ONVOLDOENDE",E75)))</formula>
    </cfRule>
  </conditionalFormatting>
  <conditionalFormatting sqref="E75">
    <cfRule type="cellIs" dxfId="1406" priority="142" operator="equal">
      <formula>1</formula>
    </cfRule>
    <cfRule type="containsText" dxfId="1405" priority="143" operator="containsText" text="onvolledig">
      <formula>NOT(ISERROR(SEARCH("onvolledig",E75)))</formula>
    </cfRule>
    <cfRule type="containsText" dxfId="1404" priority="144" operator="containsText" text="ONVOLDOENDE">
      <formula>NOT(ISERROR(SEARCH("ONVOLDOENDE",E75)))</formula>
    </cfRule>
  </conditionalFormatting>
  <conditionalFormatting sqref="E79">
    <cfRule type="containsText" dxfId="1403" priority="140" operator="containsText" text="onvolledig">
      <formula>NOT(ISERROR(SEARCH("onvolledig",E79)))</formula>
    </cfRule>
    <cfRule type="containsText" dxfId="1402" priority="141" operator="containsText" text="ONVOLDOENDE">
      <formula>NOT(ISERROR(SEARCH("ONVOLDOENDE",E79)))</formula>
    </cfRule>
  </conditionalFormatting>
  <conditionalFormatting sqref="D79">
    <cfRule type="cellIs" dxfId="1401" priority="136" operator="equal">
      <formula>1</formula>
    </cfRule>
    <cfRule type="containsText" dxfId="1400" priority="138" operator="containsText" text="onvolledig">
      <formula>NOT(ISERROR(SEARCH("onvolledig",D79)))</formula>
    </cfRule>
    <cfRule type="containsText" dxfId="1399" priority="139" operator="containsText" text="ONVOLDOENDE">
      <formula>NOT(ISERROR(SEARCH("ONVOLDOENDE",D79)))</formula>
    </cfRule>
  </conditionalFormatting>
  <conditionalFormatting sqref="D79:E79">
    <cfRule type="containsBlanks" dxfId="1398" priority="137">
      <formula>LEN(TRIM(D79))=0</formula>
    </cfRule>
  </conditionalFormatting>
  <conditionalFormatting sqref="E79">
    <cfRule type="cellIs" dxfId="1397" priority="133" operator="equal">
      <formula>1</formula>
    </cfRule>
    <cfRule type="containsText" dxfId="1396" priority="134" operator="containsText" text="onvolledig">
      <formula>NOT(ISERROR(SEARCH("onvolledig",E79)))</formula>
    </cfRule>
    <cfRule type="containsText" dxfId="1395" priority="135" operator="containsText" text="ONVOLDOENDE">
      <formula>NOT(ISERROR(SEARCH("ONVOLDOENDE",E79)))</formula>
    </cfRule>
  </conditionalFormatting>
  <conditionalFormatting sqref="E79">
    <cfRule type="cellIs" dxfId="1394" priority="130" operator="equal">
      <formula>1</formula>
    </cfRule>
    <cfRule type="containsText" dxfId="1393" priority="131" operator="containsText" text="onvolledig">
      <formula>NOT(ISERROR(SEARCH("onvolledig",E79)))</formula>
    </cfRule>
    <cfRule type="containsText" dxfId="1392" priority="132" operator="containsText" text="ONVOLDOENDE">
      <formula>NOT(ISERROR(SEARCH("ONVOLDOENDE",E79)))</formula>
    </cfRule>
  </conditionalFormatting>
  <conditionalFormatting sqref="E79">
    <cfRule type="cellIs" dxfId="1391" priority="127" operator="equal">
      <formula>1</formula>
    </cfRule>
    <cfRule type="containsText" dxfId="1390" priority="128" operator="containsText" text="onvolledig">
      <formula>NOT(ISERROR(SEARCH("onvolledig",E79)))</formula>
    </cfRule>
    <cfRule type="containsText" dxfId="1389" priority="129" operator="containsText" text="ONVOLDOENDE">
      <formula>NOT(ISERROR(SEARCH("ONVOLDOENDE",E79)))</formula>
    </cfRule>
  </conditionalFormatting>
  <conditionalFormatting sqref="E79">
    <cfRule type="cellIs" dxfId="1388" priority="124" operator="equal">
      <formula>1</formula>
    </cfRule>
    <cfRule type="containsText" dxfId="1387" priority="125" operator="containsText" text="onvolledig">
      <formula>NOT(ISERROR(SEARCH("onvolledig",E79)))</formula>
    </cfRule>
    <cfRule type="containsText" dxfId="1386" priority="126" operator="containsText" text="ONVOLDOENDE">
      <formula>NOT(ISERROR(SEARCH("ONVOLDOENDE",E79)))</formula>
    </cfRule>
  </conditionalFormatting>
  <conditionalFormatting sqref="E88">
    <cfRule type="containsText" dxfId="1385" priority="122" operator="containsText" text="onvolledig">
      <formula>NOT(ISERROR(SEARCH("onvolledig",E88)))</formula>
    </cfRule>
    <cfRule type="containsText" dxfId="1384" priority="123" operator="containsText" text="ONVOLDOENDE">
      <formula>NOT(ISERROR(SEARCH("ONVOLDOENDE",E88)))</formula>
    </cfRule>
  </conditionalFormatting>
  <conditionalFormatting sqref="D88">
    <cfRule type="cellIs" dxfId="1383" priority="118" operator="equal">
      <formula>1</formula>
    </cfRule>
    <cfRule type="containsText" dxfId="1382" priority="120" operator="containsText" text="onvolledig">
      <formula>NOT(ISERROR(SEARCH("onvolledig",D88)))</formula>
    </cfRule>
    <cfRule type="containsText" dxfId="1381" priority="121" operator="containsText" text="ONVOLDOENDE">
      <formula>NOT(ISERROR(SEARCH("ONVOLDOENDE",D88)))</formula>
    </cfRule>
  </conditionalFormatting>
  <conditionalFormatting sqref="D88:E88">
    <cfRule type="containsBlanks" dxfId="1380" priority="119">
      <formula>LEN(TRIM(D88))=0</formula>
    </cfRule>
  </conditionalFormatting>
  <conditionalFormatting sqref="E88">
    <cfRule type="cellIs" dxfId="1379" priority="115" operator="equal">
      <formula>1</formula>
    </cfRule>
    <cfRule type="containsText" dxfId="1378" priority="116" operator="containsText" text="onvolledig">
      <formula>NOT(ISERROR(SEARCH("onvolledig",E88)))</formula>
    </cfRule>
    <cfRule type="containsText" dxfId="1377" priority="117" operator="containsText" text="ONVOLDOENDE">
      <formula>NOT(ISERROR(SEARCH("ONVOLDOENDE",E88)))</formula>
    </cfRule>
  </conditionalFormatting>
  <conditionalFormatting sqref="E88">
    <cfRule type="cellIs" dxfId="1376" priority="112" operator="equal">
      <formula>1</formula>
    </cfRule>
    <cfRule type="containsText" dxfId="1375" priority="113" operator="containsText" text="onvolledig">
      <formula>NOT(ISERROR(SEARCH("onvolledig",E88)))</formula>
    </cfRule>
    <cfRule type="containsText" dxfId="1374" priority="114" operator="containsText" text="ONVOLDOENDE">
      <formula>NOT(ISERROR(SEARCH("ONVOLDOENDE",E88)))</formula>
    </cfRule>
  </conditionalFormatting>
  <conditionalFormatting sqref="E88">
    <cfRule type="cellIs" dxfId="1373" priority="109" operator="equal">
      <formula>1</formula>
    </cfRule>
    <cfRule type="containsText" dxfId="1372" priority="110" operator="containsText" text="onvolledig">
      <formula>NOT(ISERROR(SEARCH("onvolledig",E88)))</formula>
    </cfRule>
    <cfRule type="containsText" dxfId="1371" priority="111" operator="containsText" text="ONVOLDOENDE">
      <formula>NOT(ISERROR(SEARCH("ONVOLDOENDE",E88)))</formula>
    </cfRule>
  </conditionalFormatting>
  <conditionalFormatting sqref="E88">
    <cfRule type="cellIs" dxfId="1370" priority="106" operator="equal">
      <formula>1</formula>
    </cfRule>
    <cfRule type="containsText" dxfId="1369" priority="107" operator="containsText" text="onvolledig">
      <formula>NOT(ISERROR(SEARCH("onvolledig",E88)))</formula>
    </cfRule>
    <cfRule type="containsText" dxfId="1368" priority="108" operator="containsText" text="ONVOLDOENDE">
      <formula>NOT(ISERROR(SEARCH("ONVOLDOENDE",E88)))</formula>
    </cfRule>
  </conditionalFormatting>
  <conditionalFormatting sqref="E91">
    <cfRule type="containsText" dxfId="1367" priority="104" operator="containsText" text="onvolledig">
      <formula>NOT(ISERROR(SEARCH("onvolledig",E91)))</formula>
    </cfRule>
    <cfRule type="containsText" dxfId="1366" priority="105" operator="containsText" text="ONVOLDOENDE">
      <formula>NOT(ISERROR(SEARCH("ONVOLDOENDE",E91)))</formula>
    </cfRule>
  </conditionalFormatting>
  <conditionalFormatting sqref="D91">
    <cfRule type="cellIs" dxfId="1365" priority="100" operator="equal">
      <formula>1</formula>
    </cfRule>
    <cfRule type="containsText" dxfId="1364" priority="102" operator="containsText" text="onvolledig">
      <formula>NOT(ISERROR(SEARCH("onvolledig",D91)))</formula>
    </cfRule>
    <cfRule type="containsText" dxfId="1363" priority="103" operator="containsText" text="ONVOLDOENDE">
      <formula>NOT(ISERROR(SEARCH("ONVOLDOENDE",D91)))</formula>
    </cfRule>
  </conditionalFormatting>
  <conditionalFormatting sqref="D91:E91">
    <cfRule type="containsBlanks" dxfId="1362" priority="101">
      <formula>LEN(TRIM(D91))=0</formula>
    </cfRule>
  </conditionalFormatting>
  <conditionalFormatting sqref="E91">
    <cfRule type="cellIs" dxfId="1361" priority="97" operator="equal">
      <formula>1</formula>
    </cfRule>
    <cfRule type="containsText" dxfId="1360" priority="98" operator="containsText" text="onvolledig">
      <formula>NOT(ISERROR(SEARCH("onvolledig",E91)))</formula>
    </cfRule>
    <cfRule type="containsText" dxfId="1359" priority="99" operator="containsText" text="ONVOLDOENDE">
      <formula>NOT(ISERROR(SEARCH("ONVOLDOENDE",E91)))</formula>
    </cfRule>
  </conditionalFormatting>
  <conditionalFormatting sqref="E91">
    <cfRule type="cellIs" dxfId="1358" priority="94" operator="equal">
      <formula>1</formula>
    </cfRule>
    <cfRule type="containsText" dxfId="1357" priority="95" operator="containsText" text="onvolledig">
      <formula>NOT(ISERROR(SEARCH("onvolledig",E91)))</formula>
    </cfRule>
    <cfRule type="containsText" dxfId="1356" priority="96" operator="containsText" text="ONVOLDOENDE">
      <formula>NOT(ISERROR(SEARCH("ONVOLDOENDE",E91)))</formula>
    </cfRule>
  </conditionalFormatting>
  <conditionalFormatting sqref="E91">
    <cfRule type="cellIs" dxfId="1355" priority="91" operator="equal">
      <formula>1</formula>
    </cfRule>
    <cfRule type="containsText" dxfId="1354" priority="92" operator="containsText" text="onvolledig">
      <formula>NOT(ISERROR(SEARCH("onvolledig",E91)))</formula>
    </cfRule>
    <cfRule type="containsText" dxfId="1353" priority="93" operator="containsText" text="ONVOLDOENDE">
      <formula>NOT(ISERROR(SEARCH("ONVOLDOENDE",E91)))</formula>
    </cfRule>
  </conditionalFormatting>
  <conditionalFormatting sqref="E91">
    <cfRule type="cellIs" dxfId="1352" priority="88" operator="equal">
      <formula>1</formula>
    </cfRule>
    <cfRule type="containsText" dxfId="1351" priority="89" operator="containsText" text="onvolledig">
      <formula>NOT(ISERROR(SEARCH("onvolledig",E91)))</formula>
    </cfRule>
    <cfRule type="containsText" dxfId="1350" priority="90" operator="containsText" text="ONVOLDOENDE">
      <formula>NOT(ISERROR(SEARCH("ONVOLDOENDE",E91)))</formula>
    </cfRule>
  </conditionalFormatting>
  <conditionalFormatting sqref="F103">
    <cfRule type="containsText" dxfId="1349" priority="86" operator="containsText" text="onvolledig">
      <formula>NOT(ISERROR(SEARCH("onvolledig",F103)))</formula>
    </cfRule>
    <cfRule type="containsText" dxfId="1348" priority="87" operator="containsText" text="ONVOLDOENDE">
      <formula>NOT(ISERROR(SEARCH("ONVOLDOENDE",F103)))</formula>
    </cfRule>
  </conditionalFormatting>
  <conditionalFormatting sqref="F103">
    <cfRule type="containsBlanks" dxfId="1347" priority="85">
      <formula>LEN(TRIM(F103))=0</formula>
    </cfRule>
  </conditionalFormatting>
  <conditionalFormatting sqref="F103">
    <cfRule type="cellIs" dxfId="1346" priority="82" operator="equal">
      <formula>1</formula>
    </cfRule>
    <cfRule type="containsText" dxfId="1345" priority="83" operator="containsText" text="onvolledig">
      <formula>NOT(ISERROR(SEARCH("onvolledig",F103)))</formula>
    </cfRule>
    <cfRule type="containsText" dxfId="1344" priority="84" operator="containsText" text="ONVOLDOENDE">
      <formula>NOT(ISERROR(SEARCH("ONVOLDOENDE",F103)))</formula>
    </cfRule>
  </conditionalFormatting>
  <conditionalFormatting sqref="F103">
    <cfRule type="cellIs" dxfId="1343" priority="79" operator="equal">
      <formula>1</formula>
    </cfRule>
    <cfRule type="containsText" dxfId="1342" priority="80" operator="containsText" text="onvolledig">
      <formula>NOT(ISERROR(SEARCH("onvolledig",F103)))</formula>
    </cfRule>
    <cfRule type="containsText" dxfId="1341" priority="81" operator="containsText" text="ONVOLDOENDE">
      <formula>NOT(ISERROR(SEARCH("ONVOLDOENDE",F103)))</formula>
    </cfRule>
  </conditionalFormatting>
  <conditionalFormatting sqref="F103">
    <cfRule type="cellIs" dxfId="1340" priority="76" operator="equal">
      <formula>1</formula>
    </cfRule>
    <cfRule type="containsText" dxfId="1339" priority="77" operator="containsText" text="onvolledig">
      <formula>NOT(ISERROR(SEARCH("onvolledig",F103)))</formula>
    </cfRule>
    <cfRule type="containsText" dxfId="1338" priority="78" operator="containsText" text="ONVOLDOENDE">
      <formula>NOT(ISERROR(SEARCH("ONVOLDOENDE",F103)))</formula>
    </cfRule>
  </conditionalFormatting>
  <conditionalFormatting sqref="F103">
    <cfRule type="cellIs" dxfId="1337" priority="73" operator="equal">
      <formula>1</formula>
    </cfRule>
    <cfRule type="containsText" dxfId="1336" priority="74" operator="containsText" text="onvolledig">
      <formula>NOT(ISERROR(SEARCH("onvolledig",F103)))</formula>
    </cfRule>
    <cfRule type="containsText" dxfId="1335" priority="75" operator="containsText" text="ONVOLDOENDE">
      <formula>NOT(ISERROR(SEARCH("ONVOLDOENDE",F103)))</formula>
    </cfRule>
  </conditionalFormatting>
  <conditionalFormatting sqref="E103">
    <cfRule type="containsText" dxfId="1334" priority="71" operator="containsText" text="onvolledig">
      <formula>NOT(ISERROR(SEARCH("onvolledig",E103)))</formula>
    </cfRule>
    <cfRule type="containsText" dxfId="1333" priority="72" operator="containsText" text="ONVOLDOENDE">
      <formula>NOT(ISERROR(SEARCH("ONVOLDOENDE",E103)))</formula>
    </cfRule>
  </conditionalFormatting>
  <conditionalFormatting sqref="D103">
    <cfRule type="cellIs" dxfId="1332" priority="67" operator="equal">
      <formula>1</formula>
    </cfRule>
    <cfRule type="containsText" dxfId="1331" priority="69" operator="containsText" text="onvolledig">
      <formula>NOT(ISERROR(SEARCH("onvolledig",D103)))</formula>
    </cfRule>
    <cfRule type="containsText" dxfId="1330" priority="70" operator="containsText" text="ONVOLDOENDE">
      <formula>NOT(ISERROR(SEARCH("ONVOLDOENDE",D103)))</formula>
    </cfRule>
  </conditionalFormatting>
  <conditionalFormatting sqref="D103:E103">
    <cfRule type="containsBlanks" dxfId="1329" priority="68">
      <formula>LEN(TRIM(D103))=0</formula>
    </cfRule>
  </conditionalFormatting>
  <conditionalFormatting sqref="E103">
    <cfRule type="cellIs" dxfId="1328" priority="64" operator="equal">
      <formula>1</formula>
    </cfRule>
    <cfRule type="containsText" dxfId="1327" priority="65" operator="containsText" text="onvolledig">
      <formula>NOT(ISERROR(SEARCH("onvolledig",E103)))</formula>
    </cfRule>
    <cfRule type="containsText" dxfId="1326" priority="66" operator="containsText" text="ONVOLDOENDE">
      <formula>NOT(ISERROR(SEARCH("ONVOLDOENDE",E103)))</formula>
    </cfRule>
  </conditionalFormatting>
  <conditionalFormatting sqref="E103">
    <cfRule type="cellIs" dxfId="1325" priority="61" operator="equal">
      <formula>1</formula>
    </cfRule>
    <cfRule type="containsText" dxfId="1324" priority="62" operator="containsText" text="onvolledig">
      <formula>NOT(ISERROR(SEARCH("onvolledig",E103)))</formula>
    </cfRule>
    <cfRule type="containsText" dxfId="1323" priority="63" operator="containsText" text="ONVOLDOENDE">
      <formula>NOT(ISERROR(SEARCH("ONVOLDOENDE",E103)))</formula>
    </cfRule>
  </conditionalFormatting>
  <conditionalFormatting sqref="E103">
    <cfRule type="cellIs" dxfId="1322" priority="58" operator="equal">
      <formula>1</formula>
    </cfRule>
    <cfRule type="containsText" dxfId="1321" priority="59" operator="containsText" text="onvolledig">
      <formula>NOT(ISERROR(SEARCH("onvolledig",E103)))</formula>
    </cfRule>
    <cfRule type="containsText" dxfId="1320" priority="60" operator="containsText" text="ONVOLDOENDE">
      <formula>NOT(ISERROR(SEARCH("ONVOLDOENDE",E103)))</formula>
    </cfRule>
  </conditionalFormatting>
  <conditionalFormatting sqref="E103">
    <cfRule type="cellIs" dxfId="1319" priority="55" operator="equal">
      <formula>1</formula>
    </cfRule>
    <cfRule type="containsText" dxfId="1318" priority="56" operator="containsText" text="onvolledig">
      <formula>NOT(ISERROR(SEARCH("onvolledig",E103)))</formula>
    </cfRule>
    <cfRule type="containsText" dxfId="1317" priority="57" operator="containsText" text="ONVOLDOENDE">
      <formula>NOT(ISERROR(SEARCH("ONVOLDOENDE",E103)))</formula>
    </cfRule>
  </conditionalFormatting>
  <conditionalFormatting sqref="E106">
    <cfRule type="containsText" dxfId="1316" priority="53" operator="containsText" text="onvolledig">
      <formula>NOT(ISERROR(SEARCH("onvolledig",E106)))</formula>
    </cfRule>
    <cfRule type="containsText" dxfId="1315" priority="54" operator="containsText" text="ONVOLDOENDE">
      <formula>NOT(ISERROR(SEARCH("ONVOLDOENDE",E106)))</formula>
    </cfRule>
  </conditionalFormatting>
  <conditionalFormatting sqref="D106">
    <cfRule type="cellIs" dxfId="1314" priority="49" operator="equal">
      <formula>1</formula>
    </cfRule>
    <cfRule type="containsText" dxfId="1313" priority="51" operator="containsText" text="onvolledig">
      <formula>NOT(ISERROR(SEARCH("onvolledig",D106)))</formula>
    </cfRule>
    <cfRule type="containsText" dxfId="1312" priority="52" operator="containsText" text="ONVOLDOENDE">
      <formula>NOT(ISERROR(SEARCH("ONVOLDOENDE",D106)))</formula>
    </cfRule>
  </conditionalFormatting>
  <conditionalFormatting sqref="D106:E106">
    <cfRule type="containsBlanks" dxfId="1311" priority="50">
      <formula>LEN(TRIM(D106))=0</formula>
    </cfRule>
  </conditionalFormatting>
  <conditionalFormatting sqref="E106">
    <cfRule type="cellIs" dxfId="1310" priority="46" operator="equal">
      <formula>1</formula>
    </cfRule>
    <cfRule type="containsText" dxfId="1309" priority="47" operator="containsText" text="onvolledig">
      <formula>NOT(ISERROR(SEARCH("onvolledig",E106)))</formula>
    </cfRule>
    <cfRule type="containsText" dxfId="1308" priority="48" operator="containsText" text="ONVOLDOENDE">
      <formula>NOT(ISERROR(SEARCH("ONVOLDOENDE",E106)))</formula>
    </cfRule>
  </conditionalFormatting>
  <conditionalFormatting sqref="E106">
    <cfRule type="cellIs" dxfId="1307" priority="43" operator="equal">
      <formula>1</formula>
    </cfRule>
    <cfRule type="containsText" dxfId="1306" priority="44" operator="containsText" text="onvolledig">
      <formula>NOT(ISERROR(SEARCH("onvolledig",E106)))</formula>
    </cfRule>
    <cfRule type="containsText" dxfId="1305" priority="45" operator="containsText" text="ONVOLDOENDE">
      <formula>NOT(ISERROR(SEARCH("ONVOLDOENDE",E106)))</formula>
    </cfRule>
  </conditionalFormatting>
  <conditionalFormatting sqref="E106">
    <cfRule type="cellIs" dxfId="1304" priority="40" operator="equal">
      <formula>1</formula>
    </cfRule>
    <cfRule type="containsText" dxfId="1303" priority="41" operator="containsText" text="onvolledig">
      <formula>NOT(ISERROR(SEARCH("onvolledig",E106)))</formula>
    </cfRule>
    <cfRule type="containsText" dxfId="1302" priority="42" operator="containsText" text="ONVOLDOENDE">
      <formula>NOT(ISERROR(SEARCH("ONVOLDOENDE",E106)))</formula>
    </cfRule>
  </conditionalFormatting>
  <conditionalFormatting sqref="E106">
    <cfRule type="cellIs" dxfId="1301" priority="37" operator="equal">
      <formula>1</formula>
    </cfRule>
    <cfRule type="containsText" dxfId="1300" priority="38" operator="containsText" text="onvolledig">
      <formula>NOT(ISERROR(SEARCH("onvolledig",E106)))</formula>
    </cfRule>
    <cfRule type="containsText" dxfId="1299" priority="39" operator="containsText" text="ONVOLDOENDE">
      <formula>NOT(ISERROR(SEARCH("ONVOLDOENDE",E106)))</formula>
    </cfRule>
  </conditionalFormatting>
  <conditionalFormatting sqref="E116">
    <cfRule type="containsText" dxfId="1298" priority="35" operator="containsText" text="onvolledig">
      <formula>NOT(ISERROR(SEARCH("onvolledig",E116)))</formula>
    </cfRule>
    <cfRule type="containsText" dxfId="1297" priority="36" operator="containsText" text="ONVOLDOENDE">
      <formula>NOT(ISERROR(SEARCH("ONVOLDOENDE",E116)))</formula>
    </cfRule>
  </conditionalFormatting>
  <conditionalFormatting sqref="D116">
    <cfRule type="cellIs" dxfId="1296" priority="31" operator="equal">
      <formula>1</formula>
    </cfRule>
    <cfRule type="containsText" dxfId="1295" priority="33" operator="containsText" text="onvolledig">
      <formula>NOT(ISERROR(SEARCH("onvolledig",D116)))</formula>
    </cfRule>
    <cfRule type="containsText" dxfId="1294" priority="34" operator="containsText" text="ONVOLDOENDE">
      <formula>NOT(ISERROR(SEARCH("ONVOLDOENDE",D116)))</formula>
    </cfRule>
  </conditionalFormatting>
  <conditionalFormatting sqref="D116:E116">
    <cfRule type="containsBlanks" dxfId="1293" priority="32">
      <formula>LEN(TRIM(D116))=0</formula>
    </cfRule>
  </conditionalFormatting>
  <conditionalFormatting sqref="E116">
    <cfRule type="cellIs" dxfId="1292" priority="28" operator="equal">
      <formula>1</formula>
    </cfRule>
    <cfRule type="containsText" dxfId="1291" priority="29" operator="containsText" text="onvolledig">
      <formula>NOT(ISERROR(SEARCH("onvolledig",E116)))</formula>
    </cfRule>
    <cfRule type="containsText" dxfId="1290" priority="30" operator="containsText" text="ONVOLDOENDE">
      <formula>NOT(ISERROR(SEARCH("ONVOLDOENDE",E116)))</formula>
    </cfRule>
  </conditionalFormatting>
  <conditionalFormatting sqref="E116">
    <cfRule type="cellIs" dxfId="1289" priority="25" operator="equal">
      <formula>1</formula>
    </cfRule>
    <cfRule type="containsText" dxfId="1288" priority="26" operator="containsText" text="onvolledig">
      <formula>NOT(ISERROR(SEARCH("onvolledig",E116)))</formula>
    </cfRule>
    <cfRule type="containsText" dxfId="1287" priority="27" operator="containsText" text="ONVOLDOENDE">
      <formula>NOT(ISERROR(SEARCH("ONVOLDOENDE",E116)))</formula>
    </cfRule>
  </conditionalFormatting>
  <conditionalFormatting sqref="E116">
    <cfRule type="cellIs" dxfId="1286" priority="22" operator="equal">
      <formula>1</formula>
    </cfRule>
    <cfRule type="containsText" dxfId="1285" priority="23" operator="containsText" text="onvolledig">
      <formula>NOT(ISERROR(SEARCH("onvolledig",E116)))</formula>
    </cfRule>
    <cfRule type="containsText" dxfId="1284" priority="24" operator="containsText" text="ONVOLDOENDE">
      <formula>NOT(ISERROR(SEARCH("ONVOLDOENDE",E116)))</formula>
    </cfRule>
  </conditionalFormatting>
  <conditionalFormatting sqref="E116">
    <cfRule type="cellIs" dxfId="1283" priority="19" operator="equal">
      <formula>1</formula>
    </cfRule>
    <cfRule type="containsText" dxfId="1282" priority="20" operator="containsText" text="onvolledig">
      <formula>NOT(ISERROR(SEARCH("onvolledig",E116)))</formula>
    </cfRule>
    <cfRule type="containsText" dxfId="1281" priority="21" operator="containsText" text="ONVOLDOENDE">
      <formula>NOT(ISERROR(SEARCH("ONVOLDOENDE",E116)))</formula>
    </cfRule>
  </conditionalFormatting>
  <conditionalFormatting sqref="D119">
    <cfRule type="cellIs" dxfId="1280" priority="13" operator="equal">
      <formula>1</formula>
    </cfRule>
    <cfRule type="containsText" dxfId="1279" priority="15" operator="containsText" text="onvolledig">
      <formula>NOT(ISERROR(SEARCH("onvolledig",D119)))</formula>
    </cfRule>
    <cfRule type="containsText" dxfId="1278" priority="16" operator="containsText" text="ONVOLDOENDE">
      <formula>NOT(ISERROR(SEARCH("ONVOLDOENDE",D119)))</formula>
    </cfRule>
  </conditionalFormatting>
  <conditionalFormatting sqref="D119:E119">
    <cfRule type="containsBlanks" dxfId="1277" priority="14">
      <formula>LEN(TRIM(D119))=0</formula>
    </cfRule>
  </conditionalFormatting>
  <conditionalFormatting sqref="E119">
    <cfRule type="cellIs" dxfId="1276" priority="10" operator="equal">
      <formula>1</formula>
    </cfRule>
    <cfRule type="containsText" dxfId="1275" priority="11" operator="containsText" text="onvolledig">
      <formula>NOT(ISERROR(SEARCH("onvolledig",E119)))</formula>
    </cfRule>
    <cfRule type="containsText" dxfId="1274" priority="12" operator="containsText" text="ONVOLDOENDE">
      <formula>NOT(ISERROR(SEARCH("ONVOLDOENDE",E119)))</formula>
    </cfRule>
  </conditionalFormatting>
  <conditionalFormatting sqref="E119">
    <cfRule type="cellIs" dxfId="1273" priority="7" operator="equal">
      <formula>1</formula>
    </cfRule>
    <cfRule type="containsText" dxfId="1272" priority="8" operator="containsText" text="onvolledig">
      <formula>NOT(ISERROR(SEARCH("onvolledig",E119)))</formula>
    </cfRule>
    <cfRule type="containsText" dxfId="1271" priority="9" operator="containsText" text="ONVOLDOENDE">
      <formula>NOT(ISERROR(SEARCH("ONVOLDOENDE",E119)))</formula>
    </cfRule>
  </conditionalFormatting>
  <conditionalFormatting sqref="E119">
    <cfRule type="cellIs" dxfId="1270" priority="4" operator="equal">
      <formula>1</formula>
    </cfRule>
    <cfRule type="containsText" dxfId="1269" priority="5" operator="containsText" text="onvolledig">
      <formula>NOT(ISERROR(SEARCH("onvolledig",E119)))</formula>
    </cfRule>
    <cfRule type="containsText" dxfId="1268" priority="6" operator="containsText" text="ONVOLDOENDE">
      <formula>NOT(ISERROR(SEARCH("ONVOLDOENDE",E119)))</formula>
    </cfRule>
  </conditionalFormatting>
  <conditionalFormatting sqref="E119">
    <cfRule type="cellIs" dxfId="1267" priority="1" operator="equal">
      <formula>1</formula>
    </cfRule>
    <cfRule type="containsText" dxfId="1266" priority="2" operator="containsText" text="onvolledig">
      <formula>NOT(ISERROR(SEARCH("onvolledig",E119)))</formula>
    </cfRule>
    <cfRule type="containsText" dxfId="1265" priority="3" operator="containsText" text="ONVOLDOENDE">
      <formula>NOT(ISERROR(SEARCH("ONVOLDOENDE",E119)))</formula>
    </cfRule>
  </conditionalFormatting>
  <dataValidations count="3">
    <dataValidation type="decimal" allowBlank="1" showInputMessage="1" showErrorMessage="1" sqref="F107:K108 F110:K110 F85:K87 F66:K66 F53:K54 F61:K61 F56:K57 F59:K59 F41:K42 F68:K68 F70:K70 F92:K93 F9:K15 F17:K17 F48:K48 F44:K45 F27:K31 F50:K50 F38:K39 F33:K34 F19:K24 F36:K36 F89:K90 F73:K74 F95:K95 F80:K80 F76:K78 F82:K82 F63:K64 F98:K102 F104:K105" xr:uid="{00000000-0002-0000-0400-000000000000}">
      <formula1>1</formula1>
      <formula2>10</formula2>
    </dataValidation>
    <dataValidation type="list" allowBlank="1" showInputMessage="1" showErrorMessage="1" sqref="C7" xr:uid="{00000000-0002-0000-0400-000001000000}">
      <formula1>"Ja,Nee"</formula1>
    </dataValidation>
    <dataValidation type="whole" allowBlank="1" showInputMessage="1" showErrorMessage="1" sqref="D58:E62 D128:E1048576 D7:E7 D1 D119:E119 D106:E112 D79:E83 D25:E26 D91:E97 D35:E40 D67:E72 D46:E52 D16:E16 D18:E18 D32:E32 D43:E43 D55:E55 D65:E65 D75:E75 D88:E88 D103:F103 D116:E116" xr:uid="{00000000-0002-0000-0400-000002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6"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N139"/>
  <sheetViews>
    <sheetView zoomScale="90" zoomScaleNormal="90" workbookViewId="0">
      <pane xSplit="3" ySplit="8" topLeftCell="D9" activePane="bottomRight" state="frozen"/>
      <selection activeCell="O19" sqref="O19"/>
      <selection pane="topRight" activeCell="O19" sqref="O19"/>
      <selection pane="bottomLeft" activeCell="O19" sqref="O19"/>
      <selection pane="bottomRight" activeCell="D106" sqref="D106:E110"/>
    </sheetView>
  </sheetViews>
  <sheetFormatPr defaultRowHeight="12.75" x14ac:dyDescent="0.2"/>
  <cols>
    <col min="1" max="1" width="23.7109375" style="2" customWidth="1"/>
    <col min="2" max="2" width="8.42578125" style="12" bestFit="1" customWidth="1"/>
    <col min="3" max="3" width="56.42578125" style="13" customWidth="1"/>
    <col min="4" max="4" width="50.7109375" style="25" customWidth="1"/>
    <col min="5" max="5" width="50.7109375" style="34" customWidth="1"/>
    <col min="6" max="9" width="7" style="14" hidden="1" customWidth="1"/>
    <col min="10" max="10" width="8.42578125" style="14" hidden="1" customWidth="1"/>
    <col min="11" max="11" width="6.28515625" style="14" hidden="1" customWidth="1"/>
    <col min="12" max="12" width="67.42578125" style="2" hidden="1" customWidth="1"/>
    <col min="13" max="16384" width="9.140625" style="2"/>
  </cols>
  <sheetData>
    <row r="1" spans="1:12" ht="24" customHeight="1" x14ac:dyDescent="0.25">
      <c r="A1" s="441" t="str">
        <f>'SVS COMPLEET'!A1:B1</f>
        <v>Naam student:</v>
      </c>
      <c r="B1" s="441"/>
      <c r="C1" s="303">
        <f>'SVS COMPLEET'!C1</f>
        <v>0</v>
      </c>
      <c r="D1" s="266" t="s">
        <v>111</v>
      </c>
      <c r="E1" s="266" t="s">
        <v>139</v>
      </c>
    </row>
    <row r="2" spans="1:12" ht="24" customHeight="1" x14ac:dyDescent="0.25">
      <c r="A2" s="423" t="str">
        <f>'SVS COMPLEET'!A2:B2</f>
        <v>Studentnummer:</v>
      </c>
      <c r="B2" s="423"/>
      <c r="C2" s="301">
        <f>'SVS COMPLEET'!C2</f>
        <v>0</v>
      </c>
      <c r="D2" s="266" t="s">
        <v>112</v>
      </c>
      <c r="E2" s="382" t="s">
        <v>143</v>
      </c>
    </row>
    <row r="3" spans="1:12" ht="24" customHeight="1" x14ac:dyDescent="0.25">
      <c r="A3" s="423" t="str">
        <f>'SVS COMPLEET'!A3:B3</f>
        <v xml:space="preserve">Email student </v>
      </c>
      <c r="B3" s="423"/>
      <c r="C3" s="301">
        <f>'SVS COMPLEET'!C3</f>
        <v>0</v>
      </c>
      <c r="D3" s="266" t="s">
        <v>136</v>
      </c>
      <c r="E3" s="382"/>
    </row>
    <row r="4" spans="1:12" s="28" customFormat="1" ht="24" customHeight="1" x14ac:dyDescent="0.25">
      <c r="A4" s="423" t="s">
        <v>80</v>
      </c>
      <c r="B4" s="423"/>
      <c r="C4" s="300"/>
      <c r="D4" s="266" t="s">
        <v>137</v>
      </c>
      <c r="E4" s="383" t="s">
        <v>161</v>
      </c>
      <c r="F4" s="36"/>
      <c r="G4" s="36"/>
      <c r="H4" s="36"/>
      <c r="I4" s="36"/>
      <c r="J4" s="36"/>
      <c r="K4" s="36"/>
    </row>
    <row r="5" spans="1:12" s="28" customFormat="1" ht="24" customHeight="1" x14ac:dyDescent="0.25">
      <c r="A5" s="423" t="s">
        <v>81</v>
      </c>
      <c r="B5" s="423"/>
      <c r="C5" s="300"/>
      <c r="D5" s="266" t="s">
        <v>138</v>
      </c>
      <c r="E5" s="383"/>
    </row>
    <row r="6" spans="1:12" s="28" customFormat="1" ht="26.25" customHeight="1" x14ac:dyDescent="0.25">
      <c r="A6" s="423" t="s">
        <v>76</v>
      </c>
      <c r="B6" s="423"/>
      <c r="C6" s="300"/>
      <c r="D6" s="266" t="s">
        <v>135</v>
      </c>
      <c r="E6" s="383"/>
      <c r="F6" s="27" t="s">
        <v>0</v>
      </c>
      <c r="G6" s="27" t="s">
        <v>1</v>
      </c>
      <c r="H6" s="27" t="s">
        <v>1</v>
      </c>
      <c r="I6" s="27" t="s">
        <v>2</v>
      </c>
      <c r="J6" s="27" t="s">
        <v>2</v>
      </c>
      <c r="K6" s="27" t="s">
        <v>3</v>
      </c>
    </row>
    <row r="7" spans="1:12" s="28" customFormat="1" ht="24" customHeight="1" x14ac:dyDescent="0.25">
      <c r="A7" s="443" t="s">
        <v>110</v>
      </c>
      <c r="B7" s="443"/>
      <c r="C7" s="300"/>
      <c r="D7" s="26"/>
      <c r="E7" s="33"/>
      <c r="F7" s="27"/>
      <c r="G7" s="27"/>
      <c r="H7" s="27"/>
      <c r="I7" s="27"/>
      <c r="J7" s="27"/>
      <c r="K7" s="27"/>
    </row>
    <row r="8" spans="1:12" s="73" customFormat="1" ht="75.75" thickBot="1" x14ac:dyDescent="0.3">
      <c r="A8" s="113" t="s">
        <v>4</v>
      </c>
      <c r="B8" s="114" t="s">
        <v>5</v>
      </c>
      <c r="C8" s="118" t="s">
        <v>6</v>
      </c>
      <c r="D8" s="304" t="s">
        <v>158</v>
      </c>
      <c r="E8" s="304" t="s">
        <v>159</v>
      </c>
      <c r="F8" s="115" t="s">
        <v>7</v>
      </c>
      <c r="G8" s="115" t="s">
        <v>8</v>
      </c>
      <c r="H8" s="115" t="s">
        <v>120</v>
      </c>
      <c r="I8" s="115" t="s">
        <v>10</v>
      </c>
      <c r="J8" s="115" t="s">
        <v>11</v>
      </c>
      <c r="K8" s="116" t="s">
        <v>12</v>
      </c>
      <c r="L8" s="117" t="s">
        <v>78</v>
      </c>
    </row>
    <row r="9" spans="1:12" s="74" customFormat="1" ht="24.95" customHeight="1" x14ac:dyDescent="0.25">
      <c r="A9" s="433" t="s">
        <v>13</v>
      </c>
      <c r="B9" s="413" t="s">
        <v>14</v>
      </c>
      <c r="C9" s="16" t="s">
        <v>83</v>
      </c>
      <c r="D9" s="416"/>
      <c r="E9" s="417"/>
      <c r="F9" s="75"/>
      <c r="G9" s="75"/>
      <c r="H9" s="75"/>
      <c r="I9" s="75"/>
      <c r="J9" s="75"/>
      <c r="K9" s="75"/>
      <c r="L9" s="76"/>
    </row>
    <row r="10" spans="1:12" s="74" customFormat="1" ht="24.95" customHeight="1" x14ac:dyDescent="0.25">
      <c r="A10" s="434"/>
      <c r="B10" s="414"/>
      <c r="C10" s="3" t="s">
        <v>15</v>
      </c>
      <c r="D10" s="416"/>
      <c r="E10" s="417"/>
      <c r="F10" s="75"/>
      <c r="G10" s="75"/>
      <c r="H10" s="75"/>
      <c r="I10" s="75"/>
      <c r="J10" s="75"/>
      <c r="K10" s="75"/>
      <c r="L10" s="77"/>
    </row>
    <row r="11" spans="1:12" s="74" customFormat="1" ht="24.95" customHeight="1" x14ac:dyDescent="0.25">
      <c r="A11" s="434"/>
      <c r="B11" s="414"/>
      <c r="C11" s="3" t="s">
        <v>16</v>
      </c>
      <c r="D11" s="416"/>
      <c r="E11" s="417"/>
      <c r="F11" s="75"/>
      <c r="G11" s="75"/>
      <c r="H11" s="75"/>
      <c r="I11" s="75"/>
      <c r="J11" s="75"/>
      <c r="K11" s="75"/>
      <c r="L11" s="77"/>
    </row>
    <row r="12" spans="1:12" s="74" customFormat="1" ht="24.95" customHeight="1" x14ac:dyDescent="0.25">
      <c r="A12" s="434"/>
      <c r="B12" s="414"/>
      <c r="C12" s="3" t="s">
        <v>17</v>
      </c>
      <c r="D12" s="416"/>
      <c r="E12" s="417"/>
      <c r="F12" s="75"/>
      <c r="G12" s="75"/>
      <c r="H12" s="75"/>
      <c r="I12" s="75"/>
      <c r="J12" s="75"/>
      <c r="K12" s="75"/>
      <c r="L12" s="77"/>
    </row>
    <row r="13" spans="1:12" s="74" customFormat="1" ht="24.95" customHeight="1" x14ac:dyDescent="0.25">
      <c r="A13" s="434"/>
      <c r="B13" s="414"/>
      <c r="C13" s="3" t="s">
        <v>18</v>
      </c>
      <c r="D13" s="416"/>
      <c r="E13" s="417"/>
      <c r="F13" s="75"/>
      <c r="G13" s="75"/>
      <c r="H13" s="75"/>
      <c r="I13" s="75"/>
      <c r="J13" s="75"/>
      <c r="K13" s="75"/>
      <c r="L13" s="77"/>
    </row>
    <row r="14" spans="1:12" s="74" customFormat="1" ht="24.95" customHeight="1" x14ac:dyDescent="0.25">
      <c r="A14" s="434"/>
      <c r="B14" s="414"/>
      <c r="C14" s="3" t="s">
        <v>19</v>
      </c>
      <c r="D14" s="416"/>
      <c r="E14" s="417"/>
      <c r="F14" s="78"/>
      <c r="G14" s="78"/>
      <c r="H14" s="78"/>
      <c r="I14" s="78"/>
      <c r="J14" s="78"/>
      <c r="K14" s="78"/>
      <c r="L14" s="77"/>
    </row>
    <row r="15" spans="1:12" s="74" customFormat="1" ht="24.95" customHeight="1" x14ac:dyDescent="0.25">
      <c r="A15" s="434"/>
      <c r="B15" s="415"/>
      <c r="C15" s="3" t="s">
        <v>20</v>
      </c>
      <c r="D15" s="400"/>
      <c r="E15" s="401"/>
      <c r="F15" s="78"/>
      <c r="G15" s="78"/>
      <c r="H15" s="78"/>
      <c r="I15" s="78"/>
      <c r="J15" s="78"/>
      <c r="K15" s="78"/>
      <c r="L15" s="77"/>
    </row>
    <row r="16" spans="1:12" s="74" customFormat="1" ht="24.95" customHeight="1" thickBot="1" x14ac:dyDescent="0.3">
      <c r="A16" s="435"/>
      <c r="B16" s="37" t="s">
        <v>21</v>
      </c>
      <c r="C16" s="205" t="s">
        <v>149</v>
      </c>
      <c r="D16" s="307"/>
      <c r="E16" s="307"/>
      <c r="F16" s="80" t="e">
        <f t="shared" ref="F16:K16" si="0">AVERAGE(F9:F15)</f>
        <v>#DIV/0!</v>
      </c>
      <c r="G16" s="80" t="e">
        <f t="shared" si="0"/>
        <v>#DIV/0!</v>
      </c>
      <c r="H16" s="80" t="e">
        <f t="shared" si="0"/>
        <v>#DIV/0!</v>
      </c>
      <c r="I16" s="80" t="e">
        <f t="shared" si="0"/>
        <v>#DIV/0!</v>
      </c>
      <c r="J16" s="80" t="e">
        <f t="shared" si="0"/>
        <v>#DIV/0!</v>
      </c>
      <c r="K16" s="80" t="e">
        <f t="shared" si="0"/>
        <v>#DIV/0!</v>
      </c>
      <c r="L16" s="121"/>
    </row>
    <row r="17" spans="1:14" s="74" customFormat="1" ht="42.75" customHeight="1" x14ac:dyDescent="0.25">
      <c r="A17" s="436" t="s">
        <v>124</v>
      </c>
      <c r="B17" s="38" t="s">
        <v>14</v>
      </c>
      <c r="C17" s="4" t="s">
        <v>140</v>
      </c>
      <c r="D17" s="396"/>
      <c r="E17" s="397"/>
      <c r="F17" s="81"/>
      <c r="G17" s="81"/>
      <c r="H17" s="81"/>
      <c r="I17" s="81"/>
      <c r="J17" s="81"/>
      <c r="K17" s="81"/>
      <c r="L17" s="82"/>
      <c r="N17" s="83"/>
    </row>
    <row r="18" spans="1:14" s="74" customFormat="1" ht="24.95" customHeight="1" thickBot="1" x14ac:dyDescent="0.3">
      <c r="A18" s="437"/>
      <c r="B18" s="37" t="s">
        <v>21</v>
      </c>
      <c r="C18" s="205" t="s">
        <v>149</v>
      </c>
      <c r="D18" s="307"/>
      <c r="E18" s="307"/>
      <c r="F18" s="80" t="e">
        <f t="shared" ref="F18:K18" si="1">AVERAGE(F17)</f>
        <v>#DIV/0!</v>
      </c>
      <c r="G18" s="80" t="e">
        <f t="shared" si="1"/>
        <v>#DIV/0!</v>
      </c>
      <c r="H18" s="80" t="e">
        <f t="shared" si="1"/>
        <v>#DIV/0!</v>
      </c>
      <c r="I18" s="80" t="e">
        <f t="shared" si="1"/>
        <v>#DIV/0!</v>
      </c>
      <c r="J18" s="80" t="e">
        <f t="shared" si="1"/>
        <v>#DIV/0!</v>
      </c>
      <c r="K18" s="80" t="e">
        <f t="shared" si="1"/>
        <v>#DIV/0!</v>
      </c>
      <c r="L18" s="121"/>
    </row>
    <row r="19" spans="1:14" s="74" customFormat="1" ht="24.95" customHeight="1" x14ac:dyDescent="0.25">
      <c r="A19" s="436" t="s">
        <v>125</v>
      </c>
      <c r="B19" s="413" t="s">
        <v>14</v>
      </c>
      <c r="C19" s="16" t="s">
        <v>102</v>
      </c>
      <c r="D19" s="398"/>
      <c r="E19" s="399"/>
      <c r="F19" s="75"/>
      <c r="G19" s="75"/>
      <c r="H19" s="75"/>
      <c r="I19" s="75"/>
      <c r="J19" s="75"/>
      <c r="K19" s="75"/>
      <c r="L19" s="84"/>
    </row>
    <row r="20" spans="1:14" s="74" customFormat="1" ht="24.95" customHeight="1" x14ac:dyDescent="0.25">
      <c r="A20" s="438"/>
      <c r="B20" s="414"/>
      <c r="C20" s="9" t="s">
        <v>84</v>
      </c>
      <c r="D20" s="416"/>
      <c r="E20" s="417"/>
      <c r="F20" s="75"/>
      <c r="G20" s="75"/>
      <c r="H20" s="75"/>
      <c r="I20" s="75"/>
      <c r="J20" s="75"/>
      <c r="K20" s="75"/>
      <c r="L20" s="77"/>
    </row>
    <row r="21" spans="1:14" s="74" customFormat="1" ht="24.95" customHeight="1" x14ac:dyDescent="0.25">
      <c r="A21" s="438"/>
      <c r="B21" s="414"/>
      <c r="C21" s="9" t="s">
        <v>85</v>
      </c>
      <c r="D21" s="416"/>
      <c r="E21" s="417"/>
      <c r="F21" s="75"/>
      <c r="G21" s="75"/>
      <c r="H21" s="75"/>
      <c r="I21" s="75"/>
      <c r="J21" s="75"/>
      <c r="K21" s="75"/>
      <c r="L21" s="77"/>
    </row>
    <row r="22" spans="1:14" s="74" customFormat="1" ht="24.95" customHeight="1" x14ac:dyDescent="0.25">
      <c r="A22" s="438"/>
      <c r="B22" s="414"/>
      <c r="C22" s="9" t="s">
        <v>86</v>
      </c>
      <c r="D22" s="416"/>
      <c r="E22" s="417"/>
      <c r="F22" s="75"/>
      <c r="G22" s="75"/>
      <c r="H22" s="75"/>
      <c r="I22" s="75"/>
      <c r="J22" s="75"/>
      <c r="K22" s="75"/>
      <c r="L22" s="77"/>
    </row>
    <row r="23" spans="1:14" s="74" customFormat="1" ht="24.95" customHeight="1" x14ac:dyDescent="0.25">
      <c r="A23" s="438"/>
      <c r="B23" s="414"/>
      <c r="C23" s="9" t="s">
        <v>88</v>
      </c>
      <c r="D23" s="416"/>
      <c r="E23" s="417"/>
      <c r="F23" s="75"/>
      <c r="G23" s="75"/>
      <c r="H23" s="75"/>
      <c r="I23" s="75"/>
      <c r="J23" s="75"/>
      <c r="K23" s="75"/>
      <c r="L23" s="77"/>
    </row>
    <row r="24" spans="1:14" s="74" customFormat="1" ht="24.95" customHeight="1" x14ac:dyDescent="0.25">
      <c r="A24" s="438"/>
      <c r="B24" s="415"/>
      <c r="C24" s="45" t="s">
        <v>87</v>
      </c>
      <c r="D24" s="400"/>
      <c r="E24" s="401"/>
      <c r="F24" s="85"/>
      <c r="G24" s="85"/>
      <c r="H24" s="85"/>
      <c r="I24" s="85"/>
      <c r="J24" s="85"/>
      <c r="K24" s="85"/>
      <c r="L24" s="86"/>
    </row>
    <row r="25" spans="1:14" s="87" customFormat="1" ht="24.95" customHeight="1" thickBot="1" x14ac:dyDescent="0.3">
      <c r="A25" s="437"/>
      <c r="B25" s="37" t="s">
        <v>21</v>
      </c>
      <c r="C25" s="205" t="s">
        <v>149</v>
      </c>
      <c r="D25" s="307"/>
      <c r="E25" s="307"/>
      <c r="F25" s="80" t="e">
        <f t="shared" ref="F25:K25" si="2">AVERAGE(F19:F24)</f>
        <v>#DIV/0!</v>
      </c>
      <c r="G25" s="80" t="e">
        <f t="shared" si="2"/>
        <v>#DIV/0!</v>
      </c>
      <c r="H25" s="80" t="e">
        <f t="shared" si="2"/>
        <v>#DIV/0!</v>
      </c>
      <c r="I25" s="80" t="e">
        <f t="shared" si="2"/>
        <v>#DIV/0!</v>
      </c>
      <c r="J25" s="80" t="e">
        <f t="shared" si="2"/>
        <v>#DIV/0!</v>
      </c>
      <c r="K25" s="80" t="e">
        <f t="shared" si="2"/>
        <v>#DIV/0!</v>
      </c>
      <c r="L25" s="122"/>
    </row>
    <row r="26" spans="1:14" s="74" customFormat="1" ht="35.1" hidden="1" customHeight="1" thickBot="1" x14ac:dyDescent="0.3">
      <c r="A26" s="88" t="s">
        <v>4</v>
      </c>
      <c r="B26" s="46" t="s">
        <v>5</v>
      </c>
      <c r="C26" s="47" t="s">
        <v>6</v>
      </c>
      <c r="D26" s="309"/>
      <c r="E26" s="309"/>
      <c r="F26" s="89" t="s">
        <v>7</v>
      </c>
      <c r="G26" s="89" t="s">
        <v>8</v>
      </c>
      <c r="H26" s="89" t="s">
        <v>120</v>
      </c>
      <c r="I26" s="89" t="s">
        <v>10</v>
      </c>
      <c r="J26" s="89" t="s">
        <v>11</v>
      </c>
      <c r="K26" s="90" t="s">
        <v>12</v>
      </c>
      <c r="L26" s="123" t="s">
        <v>79</v>
      </c>
    </row>
    <row r="27" spans="1:14" s="74" customFormat="1" ht="24.95" customHeight="1" x14ac:dyDescent="0.25">
      <c r="A27" s="436" t="s">
        <v>126</v>
      </c>
      <c r="B27" s="413" t="s">
        <v>23</v>
      </c>
      <c r="C27" s="48" t="s">
        <v>103</v>
      </c>
      <c r="D27" s="427"/>
      <c r="E27" s="428"/>
      <c r="F27" s="91"/>
      <c r="G27" s="91"/>
      <c r="H27" s="91"/>
      <c r="I27" s="91"/>
      <c r="J27" s="91"/>
      <c r="K27" s="91"/>
      <c r="L27" s="92"/>
    </row>
    <row r="28" spans="1:14" s="74" customFormat="1" ht="24.95" customHeight="1" x14ac:dyDescent="0.25">
      <c r="A28" s="438"/>
      <c r="B28" s="414"/>
      <c r="C28" s="9" t="s">
        <v>104</v>
      </c>
      <c r="D28" s="429"/>
      <c r="E28" s="430"/>
      <c r="F28" s="75"/>
      <c r="G28" s="75"/>
      <c r="H28" s="75"/>
      <c r="I28" s="75"/>
      <c r="J28" s="75"/>
      <c r="K28" s="75"/>
      <c r="L28" s="77"/>
    </row>
    <row r="29" spans="1:14" s="74" customFormat="1" ht="24.95" customHeight="1" x14ac:dyDescent="0.25">
      <c r="A29" s="438"/>
      <c r="B29" s="414"/>
      <c r="C29" s="9" t="s">
        <v>24</v>
      </c>
      <c r="D29" s="429"/>
      <c r="E29" s="430"/>
      <c r="F29" s="75"/>
      <c r="G29" s="75"/>
      <c r="H29" s="75"/>
      <c r="I29" s="75"/>
      <c r="J29" s="75"/>
      <c r="K29" s="75"/>
      <c r="L29" s="77"/>
    </row>
    <row r="30" spans="1:14" s="74" customFormat="1" ht="24.95" customHeight="1" x14ac:dyDescent="0.25">
      <c r="A30" s="438"/>
      <c r="B30" s="414"/>
      <c r="C30" s="9" t="s">
        <v>25</v>
      </c>
      <c r="D30" s="429"/>
      <c r="E30" s="430"/>
      <c r="F30" s="75"/>
      <c r="G30" s="75"/>
      <c r="H30" s="75"/>
      <c r="I30" s="75"/>
      <c r="J30" s="75"/>
      <c r="K30" s="75"/>
      <c r="L30" s="77"/>
    </row>
    <row r="31" spans="1:14" s="74" customFormat="1" ht="24.95" customHeight="1" thickBot="1" x14ac:dyDescent="0.3">
      <c r="A31" s="438"/>
      <c r="B31" s="415"/>
      <c r="C31" s="9" t="s">
        <v>26</v>
      </c>
      <c r="D31" s="429"/>
      <c r="E31" s="430"/>
      <c r="F31" s="75"/>
      <c r="G31" s="75"/>
      <c r="H31" s="75"/>
      <c r="I31" s="75"/>
      <c r="J31" s="75"/>
      <c r="K31" s="75"/>
      <c r="L31" s="77"/>
    </row>
    <row r="32" spans="1:14" s="74" customFormat="1" ht="24.95" customHeight="1" x14ac:dyDescent="0.25">
      <c r="A32" s="438"/>
      <c r="B32" s="413" t="s">
        <v>1</v>
      </c>
      <c r="C32" s="9" t="s">
        <v>27</v>
      </c>
      <c r="D32" s="429"/>
      <c r="E32" s="430"/>
      <c r="F32" s="93"/>
      <c r="G32" s="94"/>
      <c r="H32" s="94"/>
      <c r="I32" s="94"/>
      <c r="J32" s="94"/>
      <c r="K32" s="94"/>
      <c r="L32" s="84"/>
    </row>
    <row r="33" spans="1:12" s="74" customFormat="1" ht="24.95" customHeight="1" x14ac:dyDescent="0.25">
      <c r="A33" s="438"/>
      <c r="B33" s="415"/>
      <c r="C33" s="9" t="s">
        <v>28</v>
      </c>
      <c r="D33" s="431"/>
      <c r="E33" s="432"/>
      <c r="F33" s="93"/>
      <c r="G33" s="94"/>
      <c r="H33" s="94"/>
      <c r="I33" s="94"/>
      <c r="J33" s="94"/>
      <c r="K33" s="94"/>
      <c r="L33" s="77"/>
    </row>
    <row r="34" spans="1:12" s="74" customFormat="1" ht="24.95" customHeight="1" thickBot="1" x14ac:dyDescent="0.3">
      <c r="A34" s="438"/>
      <c r="B34" s="37" t="s">
        <v>21</v>
      </c>
      <c r="C34" s="205" t="s">
        <v>149</v>
      </c>
      <c r="D34" s="307"/>
      <c r="E34" s="307"/>
      <c r="F34" s="95"/>
      <c r="G34" s="80" t="e">
        <f>AVERAGE(G32:G33)</f>
        <v>#DIV/0!</v>
      </c>
      <c r="H34" s="80" t="e">
        <f>AVERAGE(H32:H33)</f>
        <v>#DIV/0!</v>
      </c>
      <c r="I34" s="80" t="e">
        <f>AVERAGE(I32:I33)</f>
        <v>#DIV/0!</v>
      </c>
      <c r="J34" s="80" t="e">
        <f>AVERAGE(J32:J33)</f>
        <v>#DIV/0!</v>
      </c>
      <c r="K34" s="80" t="e">
        <f>AVERAGE(K32:K33)</f>
        <v>#DIV/0!</v>
      </c>
      <c r="L34" s="121"/>
    </row>
    <row r="35" spans="1:12" s="74" customFormat="1" ht="24.95" customHeight="1" x14ac:dyDescent="0.25">
      <c r="A35" s="438"/>
      <c r="B35" s="273" t="s">
        <v>2</v>
      </c>
      <c r="C35" s="9" t="s">
        <v>30</v>
      </c>
      <c r="D35" s="396"/>
      <c r="E35" s="397"/>
      <c r="F35" s="93"/>
      <c r="G35" s="93"/>
      <c r="H35" s="93"/>
      <c r="I35" s="94"/>
      <c r="J35" s="94"/>
      <c r="K35" s="94"/>
      <c r="L35" s="84"/>
    </row>
    <row r="36" spans="1:12" s="74" customFormat="1" ht="24.95" customHeight="1" thickBot="1" x14ac:dyDescent="0.3">
      <c r="A36" s="438"/>
      <c r="B36" s="37" t="s">
        <v>21</v>
      </c>
      <c r="C36" s="205" t="s">
        <v>149</v>
      </c>
      <c r="D36" s="307"/>
      <c r="E36" s="307"/>
      <c r="F36" s="95"/>
      <c r="G36" s="95"/>
      <c r="H36" s="95"/>
      <c r="I36" s="80" t="e">
        <f>AVERAGE(I35:I35)</f>
        <v>#DIV/0!</v>
      </c>
      <c r="J36" s="80" t="e">
        <f>AVERAGE(J35:J35)</f>
        <v>#DIV/0!</v>
      </c>
      <c r="K36" s="80" t="e">
        <f>AVERAGE(K35:K35)</f>
        <v>#DIV/0!</v>
      </c>
      <c r="L36" s="121"/>
    </row>
    <row r="37" spans="1:12" s="74" customFormat="1" ht="35.1" hidden="1" customHeight="1" x14ac:dyDescent="0.25">
      <c r="A37" s="68"/>
      <c r="B37" s="39" t="s">
        <v>3</v>
      </c>
      <c r="C37" s="9" t="s">
        <v>32</v>
      </c>
      <c r="D37" s="310"/>
      <c r="E37" s="310"/>
      <c r="F37" s="93"/>
      <c r="G37" s="93"/>
      <c r="H37" s="93"/>
      <c r="I37" s="93"/>
      <c r="J37" s="93"/>
      <c r="K37" s="94"/>
      <c r="L37" s="84"/>
    </row>
    <row r="38" spans="1:12" s="74" customFormat="1" ht="35.1" hidden="1" customHeight="1" x14ac:dyDescent="0.25">
      <c r="A38" s="68"/>
      <c r="B38" s="41" t="s">
        <v>3</v>
      </c>
      <c r="C38" s="45" t="s">
        <v>33</v>
      </c>
      <c r="D38" s="312"/>
      <c r="E38" s="312"/>
      <c r="F38" s="96"/>
      <c r="G38" s="96"/>
      <c r="H38" s="96"/>
      <c r="I38" s="96"/>
      <c r="J38" s="96"/>
      <c r="K38" s="97"/>
      <c r="L38" s="86"/>
    </row>
    <row r="39" spans="1:12" s="74" customFormat="1" ht="35.1" hidden="1" customHeight="1" thickBot="1" x14ac:dyDescent="0.3">
      <c r="A39" s="69"/>
      <c r="B39" s="37" t="s">
        <v>21</v>
      </c>
      <c r="C39" s="7" t="s">
        <v>34</v>
      </c>
      <c r="D39" s="313"/>
      <c r="E39" s="313"/>
      <c r="F39" s="95"/>
      <c r="G39" s="95"/>
      <c r="H39" s="95"/>
      <c r="I39" s="95"/>
      <c r="J39" s="95"/>
      <c r="K39" s="80" t="e">
        <f>AVERAGE(K37:K38)</f>
        <v>#DIV/0!</v>
      </c>
      <c r="L39" s="121"/>
    </row>
    <row r="40" spans="1:12" s="74" customFormat="1" ht="24.95" customHeight="1" x14ac:dyDescent="0.25">
      <c r="A40" s="436" t="s">
        <v>127</v>
      </c>
      <c r="B40" s="413" t="s">
        <v>0</v>
      </c>
      <c r="C40" s="16" t="s">
        <v>35</v>
      </c>
      <c r="D40" s="398"/>
      <c r="E40" s="399"/>
      <c r="F40" s="75"/>
      <c r="G40" s="75"/>
      <c r="H40" s="75"/>
      <c r="I40" s="75"/>
      <c r="J40" s="75"/>
      <c r="K40" s="75"/>
      <c r="L40" s="84"/>
    </row>
    <row r="41" spans="1:12" s="74" customFormat="1" ht="24.95" customHeight="1" thickBot="1" x14ac:dyDescent="0.3">
      <c r="A41" s="438"/>
      <c r="B41" s="415"/>
      <c r="C41" s="9" t="s">
        <v>105</v>
      </c>
      <c r="D41" s="416"/>
      <c r="E41" s="417"/>
      <c r="F41" s="75"/>
      <c r="G41" s="75"/>
      <c r="H41" s="75"/>
      <c r="I41" s="75"/>
      <c r="J41" s="75"/>
      <c r="K41" s="75"/>
      <c r="L41" s="77"/>
    </row>
    <row r="42" spans="1:12" s="74" customFormat="1" ht="24.95" customHeight="1" x14ac:dyDescent="0.25">
      <c r="A42" s="438"/>
      <c r="B42" s="413" t="s">
        <v>1</v>
      </c>
      <c r="C42" s="9" t="s">
        <v>36</v>
      </c>
      <c r="D42" s="416"/>
      <c r="E42" s="417"/>
      <c r="F42" s="93"/>
      <c r="G42" s="94"/>
      <c r="H42" s="94"/>
      <c r="I42" s="94"/>
      <c r="J42" s="94"/>
      <c r="K42" s="94"/>
      <c r="L42" s="84"/>
    </row>
    <row r="43" spans="1:12" s="74" customFormat="1" ht="24.95" customHeight="1" x14ac:dyDescent="0.25">
      <c r="A43" s="438"/>
      <c r="B43" s="415"/>
      <c r="C43" s="9" t="s">
        <v>37</v>
      </c>
      <c r="D43" s="400"/>
      <c r="E43" s="401"/>
      <c r="F43" s="93"/>
      <c r="G43" s="94"/>
      <c r="H43" s="94"/>
      <c r="I43" s="94"/>
      <c r="J43" s="94"/>
      <c r="K43" s="94"/>
      <c r="L43" s="77"/>
    </row>
    <row r="44" spans="1:12" s="74" customFormat="1" ht="24.95" customHeight="1" thickBot="1" x14ac:dyDescent="0.3">
      <c r="A44" s="438"/>
      <c r="B44" s="37" t="s">
        <v>21</v>
      </c>
      <c r="C44" s="205" t="s">
        <v>149</v>
      </c>
      <c r="D44" s="307"/>
      <c r="E44" s="307"/>
      <c r="F44" s="95"/>
      <c r="G44" s="80" t="e">
        <f>AVERAGE(G42:G43)</f>
        <v>#DIV/0!</v>
      </c>
      <c r="H44" s="80" t="e">
        <f>AVERAGE(H42:H43)</f>
        <v>#DIV/0!</v>
      </c>
      <c r="I44" s="80" t="e">
        <f>AVERAGE(I42:I43)</f>
        <v>#DIV/0!</v>
      </c>
      <c r="J44" s="80" t="e">
        <f>AVERAGE(J42:J43)</f>
        <v>#DIV/0!</v>
      </c>
      <c r="K44" s="80" t="e">
        <f>AVERAGE(K42:K43)</f>
        <v>#DIV/0!</v>
      </c>
      <c r="L44" s="121"/>
    </row>
    <row r="45" spans="1:12" s="74" customFormat="1" ht="24.95" customHeight="1" x14ac:dyDescent="0.25">
      <c r="A45" s="438"/>
      <c r="B45" s="413" t="s">
        <v>2</v>
      </c>
      <c r="C45" s="45" t="s">
        <v>38</v>
      </c>
      <c r="D45" s="398"/>
      <c r="E45" s="399"/>
      <c r="F45" s="98"/>
      <c r="G45" s="98"/>
      <c r="H45" s="98"/>
      <c r="I45" s="99"/>
      <c r="J45" s="99"/>
      <c r="K45" s="99"/>
      <c r="L45" s="92"/>
    </row>
    <row r="46" spans="1:12" s="74" customFormat="1" ht="24.95" customHeight="1" x14ac:dyDescent="0.25">
      <c r="A46" s="438"/>
      <c r="B46" s="415"/>
      <c r="C46" s="9" t="s">
        <v>39</v>
      </c>
      <c r="D46" s="400"/>
      <c r="E46" s="401"/>
      <c r="F46" s="93"/>
      <c r="G46" s="93"/>
      <c r="H46" s="93"/>
      <c r="I46" s="94"/>
      <c r="J46" s="94"/>
      <c r="K46" s="94"/>
      <c r="L46" s="84"/>
    </row>
    <row r="47" spans="1:12" s="74" customFormat="1" ht="24.95" customHeight="1" thickBot="1" x14ac:dyDescent="0.3">
      <c r="A47" s="438"/>
      <c r="B47" s="37" t="s">
        <v>21</v>
      </c>
      <c r="C47" s="205" t="s">
        <v>149</v>
      </c>
      <c r="D47" s="307"/>
      <c r="E47" s="307"/>
      <c r="F47" s="95"/>
      <c r="G47" s="95"/>
      <c r="H47" s="95"/>
      <c r="I47" s="80" t="e">
        <f>AVERAGE(I45:I46)</f>
        <v>#DIV/0!</v>
      </c>
      <c r="J47" s="80" t="e">
        <f>AVERAGE(J45:J46)</f>
        <v>#DIV/0!</v>
      </c>
      <c r="K47" s="80" t="e">
        <f>AVERAGE(K45:K46)</f>
        <v>#DIV/0!</v>
      </c>
      <c r="L47" s="121"/>
    </row>
    <row r="48" spans="1:12" s="74" customFormat="1" ht="35.1" hidden="1" customHeight="1" x14ac:dyDescent="0.25">
      <c r="A48" s="68"/>
      <c r="B48" s="41" t="s">
        <v>3</v>
      </c>
      <c r="C48" s="49" t="s">
        <v>41</v>
      </c>
      <c r="D48" s="315"/>
      <c r="E48" s="315"/>
      <c r="F48" s="100"/>
      <c r="G48" s="100"/>
      <c r="H48" s="100"/>
      <c r="I48" s="100"/>
      <c r="J48" s="100"/>
      <c r="K48" s="101"/>
      <c r="L48" s="102"/>
    </row>
    <row r="49" spans="1:12" s="74" customFormat="1" ht="35.1" hidden="1" customHeight="1" thickBot="1" x14ac:dyDescent="0.3">
      <c r="A49" s="69"/>
      <c r="B49" s="37" t="s">
        <v>21</v>
      </c>
      <c r="C49" s="7" t="s">
        <v>22</v>
      </c>
      <c r="D49" s="313"/>
      <c r="E49" s="313"/>
      <c r="F49" s="95"/>
      <c r="G49" s="95"/>
      <c r="H49" s="95"/>
      <c r="I49" s="95"/>
      <c r="J49" s="95"/>
      <c r="K49" s="80" t="e">
        <f>AVERAGE(K48)</f>
        <v>#DIV/0!</v>
      </c>
      <c r="L49" s="121"/>
    </row>
    <row r="50" spans="1:12" s="74" customFormat="1" ht="35.1" hidden="1" customHeight="1" thickBot="1" x14ac:dyDescent="0.3">
      <c r="A50" s="88" t="s">
        <v>4</v>
      </c>
      <c r="B50" s="46" t="s">
        <v>5</v>
      </c>
      <c r="C50" s="47" t="s">
        <v>6</v>
      </c>
      <c r="D50" s="309"/>
      <c r="E50" s="309"/>
      <c r="F50" s="89" t="s">
        <v>7</v>
      </c>
      <c r="G50" s="89" t="s">
        <v>8</v>
      </c>
      <c r="H50" s="89" t="s">
        <v>120</v>
      </c>
      <c r="I50" s="89" t="s">
        <v>10</v>
      </c>
      <c r="J50" s="89" t="s">
        <v>11</v>
      </c>
      <c r="K50" s="90" t="s">
        <v>12</v>
      </c>
      <c r="L50" s="123" t="s">
        <v>79</v>
      </c>
    </row>
    <row r="51" spans="1:12" s="74" customFormat="1" ht="24.95" customHeight="1" x14ac:dyDescent="0.25">
      <c r="A51" s="436" t="s">
        <v>128</v>
      </c>
      <c r="B51" s="413" t="s">
        <v>0</v>
      </c>
      <c r="C51" s="50" t="s">
        <v>42</v>
      </c>
      <c r="D51" s="398"/>
      <c r="E51" s="399"/>
      <c r="F51" s="91"/>
      <c r="G51" s="91"/>
      <c r="H51" s="91"/>
      <c r="I51" s="91"/>
      <c r="J51" s="91"/>
      <c r="K51" s="91"/>
      <c r="L51" s="92"/>
    </row>
    <row r="52" spans="1:12" s="74" customFormat="1" ht="24.95" customHeight="1" thickBot="1" x14ac:dyDescent="0.3">
      <c r="A52" s="438"/>
      <c r="B52" s="415"/>
      <c r="C52" s="9" t="s">
        <v>43</v>
      </c>
      <c r="D52" s="416"/>
      <c r="E52" s="417"/>
      <c r="F52" s="75"/>
      <c r="G52" s="75"/>
      <c r="H52" s="75"/>
      <c r="I52" s="75"/>
      <c r="J52" s="75"/>
      <c r="K52" s="75"/>
      <c r="L52" s="77"/>
    </row>
    <row r="53" spans="1:12" s="74" customFormat="1" ht="36" x14ac:dyDescent="0.25">
      <c r="A53" s="438"/>
      <c r="B53" s="413" t="s">
        <v>1</v>
      </c>
      <c r="C53" s="9" t="s">
        <v>113</v>
      </c>
      <c r="D53" s="416"/>
      <c r="E53" s="417"/>
      <c r="F53" s="93"/>
      <c r="G53" s="94"/>
      <c r="H53" s="94"/>
      <c r="I53" s="94"/>
      <c r="J53" s="94"/>
      <c r="K53" s="94"/>
      <c r="L53" s="77"/>
    </row>
    <row r="54" spans="1:12" s="74" customFormat="1" ht="24.95" customHeight="1" x14ac:dyDescent="0.25">
      <c r="A54" s="438"/>
      <c r="B54" s="415"/>
      <c r="C54" s="9" t="s">
        <v>44</v>
      </c>
      <c r="D54" s="400"/>
      <c r="E54" s="401"/>
      <c r="F54" s="93"/>
      <c r="G54" s="94"/>
      <c r="H54" s="94"/>
      <c r="I54" s="94"/>
      <c r="J54" s="94"/>
      <c r="K54" s="94"/>
      <c r="L54" s="86"/>
    </row>
    <row r="55" spans="1:12" s="74" customFormat="1" ht="24.95" customHeight="1" thickBot="1" x14ac:dyDescent="0.3">
      <c r="A55" s="438"/>
      <c r="B55" s="37" t="s">
        <v>21</v>
      </c>
      <c r="C55" s="205" t="s">
        <v>149</v>
      </c>
      <c r="D55" s="307"/>
      <c r="E55" s="307"/>
      <c r="F55" s="95"/>
      <c r="G55" s="80" t="e">
        <f>AVERAGE(G53:G54)</f>
        <v>#DIV/0!</v>
      </c>
      <c r="H55" s="80" t="e">
        <f>AVERAGE(H53:H54)</f>
        <v>#DIV/0!</v>
      </c>
      <c r="I55" s="80" t="e">
        <f>AVERAGE(I53:I54)</f>
        <v>#DIV/0!</v>
      </c>
      <c r="J55" s="80" t="e">
        <f>AVERAGE(J53:J54)</f>
        <v>#DIV/0!</v>
      </c>
      <c r="K55" s="80" t="e">
        <f>AVERAGE(K53:K54)</f>
        <v>#DIV/0!</v>
      </c>
      <c r="L55" s="121"/>
    </row>
    <row r="56" spans="1:12" s="74" customFormat="1" ht="24.95" customHeight="1" x14ac:dyDescent="0.25">
      <c r="A56" s="438"/>
      <c r="B56" s="275" t="s">
        <v>2</v>
      </c>
      <c r="C56" s="9" t="s">
        <v>45</v>
      </c>
      <c r="D56" s="396"/>
      <c r="E56" s="397"/>
      <c r="F56" s="93"/>
      <c r="G56" s="93"/>
      <c r="H56" s="93"/>
      <c r="I56" s="94"/>
      <c r="J56" s="94"/>
      <c r="K56" s="94"/>
      <c r="L56" s="77"/>
    </row>
    <row r="57" spans="1:12" s="74" customFormat="1" ht="24.95" customHeight="1" thickBot="1" x14ac:dyDescent="0.3">
      <c r="A57" s="438"/>
      <c r="B57" s="37" t="s">
        <v>21</v>
      </c>
      <c r="C57" s="205" t="s">
        <v>149</v>
      </c>
      <c r="D57" s="307"/>
      <c r="E57" s="307"/>
      <c r="F57" s="95"/>
      <c r="G57" s="95"/>
      <c r="H57" s="95"/>
      <c r="I57" s="80" t="e">
        <f>AVERAGE(I56)</f>
        <v>#DIV/0!</v>
      </c>
      <c r="J57" s="80" t="e">
        <f>AVERAGE(J56)</f>
        <v>#DIV/0!</v>
      </c>
      <c r="K57" s="80" t="e">
        <f>AVERAGE(K56)</f>
        <v>#DIV/0!</v>
      </c>
      <c r="L57" s="121"/>
    </row>
    <row r="58" spans="1:12" s="74" customFormat="1" ht="35.1" hidden="1" customHeight="1" x14ac:dyDescent="0.25">
      <c r="A58" s="68"/>
      <c r="B58" s="43" t="s">
        <v>3</v>
      </c>
      <c r="C58" s="51" t="s">
        <v>46</v>
      </c>
      <c r="D58" s="316"/>
      <c r="E58" s="316"/>
      <c r="F58" s="96"/>
      <c r="G58" s="96"/>
      <c r="H58" s="96"/>
      <c r="I58" s="96"/>
      <c r="J58" s="96"/>
      <c r="K58" s="97"/>
      <c r="L58" s="86"/>
    </row>
    <row r="59" spans="1:12" s="74" customFormat="1" ht="35.1" hidden="1" customHeight="1" thickBot="1" x14ac:dyDescent="0.3">
      <c r="A59" s="69"/>
      <c r="B59" s="40" t="s">
        <v>21</v>
      </c>
      <c r="C59" s="6" t="s">
        <v>22</v>
      </c>
      <c r="D59" s="311"/>
      <c r="E59" s="311"/>
      <c r="F59" s="95"/>
      <c r="G59" s="95"/>
      <c r="H59" s="95"/>
      <c r="I59" s="95"/>
      <c r="J59" s="95"/>
      <c r="K59" s="80" t="e">
        <f>AVERAGE(K58)</f>
        <v>#DIV/0!</v>
      </c>
      <c r="L59" s="121"/>
    </row>
    <row r="60" spans="1:12" s="74" customFormat="1" ht="24.95" customHeight="1" x14ac:dyDescent="0.25">
      <c r="A60" s="436" t="s">
        <v>129</v>
      </c>
      <c r="B60" s="419" t="s">
        <v>0</v>
      </c>
      <c r="C60" s="52" t="s">
        <v>89</v>
      </c>
      <c r="D60" s="398"/>
      <c r="E60" s="399"/>
      <c r="F60" s="78"/>
      <c r="G60" s="78"/>
      <c r="H60" s="78"/>
      <c r="I60" s="78"/>
      <c r="J60" s="78"/>
      <c r="K60" s="78"/>
      <c r="L60" s="77"/>
    </row>
    <row r="61" spans="1:12" s="74" customFormat="1" ht="24.95" customHeight="1" x14ac:dyDescent="0.25">
      <c r="A61" s="438"/>
      <c r="B61" s="421"/>
      <c r="C61" s="9" t="s">
        <v>90</v>
      </c>
      <c r="D61" s="416"/>
      <c r="E61" s="417"/>
      <c r="F61" s="75"/>
      <c r="G61" s="75"/>
      <c r="H61" s="75"/>
      <c r="I61" s="75"/>
      <c r="J61" s="75"/>
      <c r="K61" s="75"/>
      <c r="L61" s="77"/>
    </row>
    <row r="62" spans="1:12" s="74" customFormat="1" ht="24.95" customHeight="1" x14ac:dyDescent="0.25">
      <c r="A62" s="438"/>
      <c r="B62" s="275" t="s">
        <v>1</v>
      </c>
      <c r="C62" s="9" t="s">
        <v>47</v>
      </c>
      <c r="D62" s="400"/>
      <c r="E62" s="401"/>
      <c r="F62" s="93"/>
      <c r="G62" s="94"/>
      <c r="H62" s="94"/>
      <c r="I62" s="94"/>
      <c r="J62" s="94"/>
      <c r="K62" s="94"/>
      <c r="L62" s="77"/>
    </row>
    <row r="63" spans="1:12" s="74" customFormat="1" ht="24.95" customHeight="1" thickBot="1" x14ac:dyDescent="0.3">
      <c r="A63" s="438"/>
      <c r="B63" s="37" t="s">
        <v>21</v>
      </c>
      <c r="C63" s="205" t="s">
        <v>149</v>
      </c>
      <c r="D63" s="307"/>
      <c r="E63" s="307"/>
      <c r="F63" s="95"/>
      <c r="G63" s="80" t="e">
        <f>AVERAGE(G62:G62)</f>
        <v>#DIV/0!</v>
      </c>
      <c r="H63" s="80" t="e">
        <f>AVERAGE(H62:H62)</f>
        <v>#DIV/0!</v>
      </c>
      <c r="I63" s="80" t="e">
        <f>AVERAGE(I62:I62)</f>
        <v>#DIV/0!</v>
      </c>
      <c r="J63" s="80" t="e">
        <f>AVERAGE(J62:J62)</f>
        <v>#DIV/0!</v>
      </c>
      <c r="K63" s="80" t="e">
        <f>AVERAGE(K62:K62)</f>
        <v>#DIV/0!</v>
      </c>
      <c r="L63" s="121"/>
    </row>
    <row r="64" spans="1:12" s="74" customFormat="1" ht="24.95" customHeight="1" x14ac:dyDescent="0.25">
      <c r="A64" s="438"/>
      <c r="B64" s="273" t="s">
        <v>2</v>
      </c>
      <c r="C64" s="9" t="s">
        <v>48</v>
      </c>
      <c r="D64" s="396"/>
      <c r="E64" s="397"/>
      <c r="F64" s="93"/>
      <c r="G64" s="93"/>
      <c r="H64" s="93"/>
      <c r="I64" s="94"/>
      <c r="J64" s="94"/>
      <c r="K64" s="94"/>
      <c r="L64" s="77"/>
    </row>
    <row r="65" spans="1:12" s="74" customFormat="1" ht="24.95" customHeight="1" thickBot="1" x14ac:dyDescent="0.3">
      <c r="A65" s="438"/>
      <c r="B65" s="37" t="s">
        <v>21</v>
      </c>
      <c r="C65" s="205" t="s">
        <v>149</v>
      </c>
      <c r="D65" s="307"/>
      <c r="E65" s="307"/>
      <c r="F65" s="95"/>
      <c r="G65" s="95"/>
      <c r="H65" s="95"/>
      <c r="I65" s="80" t="e">
        <f>AVERAGE(I64)</f>
        <v>#DIV/0!</v>
      </c>
      <c r="J65" s="80" t="e">
        <f>AVERAGE(J64)</f>
        <v>#DIV/0!</v>
      </c>
      <c r="K65" s="80" t="e">
        <f>AVERAGE(K64)</f>
        <v>#DIV/0!</v>
      </c>
      <c r="L65" s="121"/>
    </row>
    <row r="66" spans="1:12" s="74" customFormat="1" ht="35.1" hidden="1" customHeight="1" x14ac:dyDescent="0.25">
      <c r="A66" s="68"/>
      <c r="B66" s="41" t="s">
        <v>3</v>
      </c>
      <c r="C66" s="45" t="s">
        <v>49</v>
      </c>
      <c r="D66" s="312"/>
      <c r="E66" s="312"/>
      <c r="F66" s="96"/>
      <c r="G66" s="96"/>
      <c r="H66" s="96"/>
      <c r="I66" s="96"/>
      <c r="J66" s="96"/>
      <c r="K66" s="97"/>
      <c r="L66" s="86"/>
    </row>
    <row r="67" spans="1:12" s="74" customFormat="1" ht="35.1" hidden="1" customHeight="1" thickBot="1" x14ac:dyDescent="0.3">
      <c r="A67" s="69"/>
      <c r="B67" s="37" t="s">
        <v>21</v>
      </c>
      <c r="C67" s="7" t="s">
        <v>22</v>
      </c>
      <c r="D67" s="313"/>
      <c r="E67" s="313"/>
      <c r="F67" s="95"/>
      <c r="G67" s="95"/>
      <c r="H67" s="95"/>
      <c r="I67" s="95"/>
      <c r="J67" s="95"/>
      <c r="K67" s="80" t="e">
        <f>AVERAGE(K66)</f>
        <v>#DIV/0!</v>
      </c>
      <c r="L67" s="121"/>
    </row>
    <row r="68" spans="1:12" s="74" customFormat="1" ht="35.1" hidden="1" customHeight="1" thickBot="1" x14ac:dyDescent="0.3">
      <c r="A68" s="88" t="s">
        <v>4</v>
      </c>
      <c r="B68" s="46" t="s">
        <v>5</v>
      </c>
      <c r="C68" s="47" t="s">
        <v>6</v>
      </c>
      <c r="D68" s="309"/>
      <c r="E68" s="309"/>
      <c r="F68" s="89" t="s">
        <v>7</v>
      </c>
      <c r="G68" s="89" t="s">
        <v>8</v>
      </c>
      <c r="H68" s="89" t="s">
        <v>120</v>
      </c>
      <c r="I68" s="89" t="s">
        <v>10</v>
      </c>
      <c r="J68" s="89" t="s">
        <v>11</v>
      </c>
      <c r="K68" s="90" t="s">
        <v>12</v>
      </c>
      <c r="L68" s="123" t="s">
        <v>79</v>
      </c>
    </row>
    <row r="69" spans="1:12" s="74" customFormat="1" ht="24.95" customHeight="1" x14ac:dyDescent="0.25">
      <c r="A69" s="436" t="s">
        <v>130</v>
      </c>
      <c r="B69" s="413" t="s">
        <v>0</v>
      </c>
      <c r="C69" s="53" t="s">
        <v>91</v>
      </c>
      <c r="D69" s="398"/>
      <c r="E69" s="399"/>
      <c r="F69" s="91"/>
      <c r="G69" s="91"/>
      <c r="H69" s="91"/>
      <c r="I69" s="91"/>
      <c r="J69" s="91"/>
      <c r="K69" s="91"/>
      <c r="L69" s="92"/>
    </row>
    <row r="70" spans="1:12" s="74" customFormat="1" ht="24.95" customHeight="1" thickBot="1" x14ac:dyDescent="0.3">
      <c r="A70" s="438"/>
      <c r="B70" s="415"/>
      <c r="C70" s="9" t="s">
        <v>92</v>
      </c>
      <c r="D70" s="416"/>
      <c r="E70" s="417"/>
      <c r="F70" s="75"/>
      <c r="G70" s="75"/>
      <c r="H70" s="75"/>
      <c r="I70" s="75"/>
      <c r="J70" s="75"/>
      <c r="K70" s="75"/>
      <c r="L70" s="77"/>
    </row>
    <row r="71" spans="1:12" s="74" customFormat="1" ht="24.95" customHeight="1" x14ac:dyDescent="0.25">
      <c r="A71" s="438"/>
      <c r="B71" s="413" t="s">
        <v>1</v>
      </c>
      <c r="C71" s="9" t="s">
        <v>50</v>
      </c>
      <c r="D71" s="416"/>
      <c r="E71" s="417"/>
      <c r="F71" s="93"/>
      <c r="G71" s="94"/>
      <c r="H71" s="94"/>
      <c r="I71" s="94"/>
      <c r="J71" s="94"/>
      <c r="K71" s="94"/>
      <c r="L71" s="77"/>
    </row>
    <row r="72" spans="1:12" s="74" customFormat="1" ht="24.95" customHeight="1" x14ac:dyDescent="0.25">
      <c r="A72" s="438"/>
      <c r="B72" s="414"/>
      <c r="C72" s="9" t="s">
        <v>51</v>
      </c>
      <c r="D72" s="416"/>
      <c r="E72" s="417"/>
      <c r="F72" s="93"/>
      <c r="G72" s="94"/>
      <c r="H72" s="94"/>
      <c r="I72" s="94"/>
      <c r="J72" s="94"/>
      <c r="K72" s="94"/>
      <c r="L72" s="77"/>
    </row>
    <row r="73" spans="1:12" s="74" customFormat="1" ht="24.95" customHeight="1" x14ac:dyDescent="0.25">
      <c r="A73" s="438"/>
      <c r="B73" s="415"/>
      <c r="C73" s="9" t="s">
        <v>52</v>
      </c>
      <c r="D73" s="400"/>
      <c r="E73" s="401"/>
      <c r="F73" s="93"/>
      <c r="G73" s="94"/>
      <c r="H73" s="94"/>
      <c r="I73" s="94"/>
      <c r="J73" s="94"/>
      <c r="K73" s="94"/>
      <c r="L73" s="124" t="s">
        <v>53</v>
      </c>
    </row>
    <row r="74" spans="1:12" s="74" customFormat="1" ht="24.95" customHeight="1" thickBot="1" x14ac:dyDescent="0.3">
      <c r="A74" s="438"/>
      <c r="B74" s="37" t="s">
        <v>21</v>
      </c>
      <c r="C74" s="205" t="s">
        <v>149</v>
      </c>
      <c r="D74" s="307"/>
      <c r="E74" s="307"/>
      <c r="F74" s="95"/>
      <c r="G74" s="80" t="e">
        <f>AVERAGE(G71:G73)</f>
        <v>#DIV/0!</v>
      </c>
      <c r="H74" s="80" t="e">
        <f>AVERAGE(H71:H73)</f>
        <v>#DIV/0!</v>
      </c>
      <c r="I74" s="80" t="e">
        <f>AVERAGE(I71:I73)</f>
        <v>#DIV/0!</v>
      </c>
      <c r="J74" s="80" t="e">
        <f>AVERAGE(J71:J73)</f>
        <v>#DIV/0!</v>
      </c>
      <c r="K74" s="80" t="e">
        <f>AVERAGE(K71:K73)</f>
        <v>#DIV/0!</v>
      </c>
      <c r="L74" s="121"/>
    </row>
    <row r="75" spans="1:12" s="74" customFormat="1" ht="24.95" customHeight="1" x14ac:dyDescent="0.25">
      <c r="A75" s="438"/>
      <c r="B75" s="273" t="s">
        <v>2</v>
      </c>
      <c r="C75" s="9" t="s">
        <v>55</v>
      </c>
      <c r="D75" s="396"/>
      <c r="E75" s="397"/>
      <c r="F75" s="93"/>
      <c r="G75" s="93"/>
      <c r="H75" s="93"/>
      <c r="I75" s="94"/>
      <c r="J75" s="94"/>
      <c r="K75" s="94"/>
      <c r="L75" s="77"/>
    </row>
    <row r="76" spans="1:12" s="74" customFormat="1" ht="24.95" customHeight="1" thickBot="1" x14ac:dyDescent="0.3">
      <c r="A76" s="438"/>
      <c r="B76" s="37" t="s">
        <v>21</v>
      </c>
      <c r="C76" s="205" t="s">
        <v>149</v>
      </c>
      <c r="D76" s="307"/>
      <c r="E76" s="307"/>
      <c r="F76" s="95"/>
      <c r="G76" s="95"/>
      <c r="H76" s="95"/>
      <c r="I76" s="80" t="e">
        <f>AVERAGE(I75)</f>
        <v>#DIV/0!</v>
      </c>
      <c r="J76" s="80" t="e">
        <f>AVERAGE(J75)</f>
        <v>#DIV/0!</v>
      </c>
      <c r="K76" s="80" t="e">
        <f>AVERAGE(K75)</f>
        <v>#DIV/0!</v>
      </c>
      <c r="L76" s="121"/>
    </row>
    <row r="77" spans="1:12" s="74" customFormat="1" ht="35.1" hidden="1" customHeight="1" x14ac:dyDescent="0.25">
      <c r="A77" s="68"/>
      <c r="B77" s="41" t="s">
        <v>3</v>
      </c>
      <c r="C77" s="45" t="s">
        <v>56</v>
      </c>
      <c r="D77" s="312"/>
      <c r="E77" s="312"/>
      <c r="F77" s="96"/>
      <c r="G77" s="96"/>
      <c r="H77" s="96"/>
      <c r="I77" s="96"/>
      <c r="J77" s="96"/>
      <c r="K77" s="97"/>
      <c r="L77" s="86"/>
    </row>
    <row r="78" spans="1:12" s="74" customFormat="1" ht="35.1" hidden="1" customHeight="1" thickBot="1" x14ac:dyDescent="0.3">
      <c r="A78" s="69"/>
      <c r="B78" s="37" t="s">
        <v>21</v>
      </c>
      <c r="C78" s="7" t="s">
        <v>22</v>
      </c>
      <c r="D78" s="313"/>
      <c r="E78" s="313"/>
      <c r="F78" s="95"/>
      <c r="G78" s="95"/>
      <c r="H78" s="95"/>
      <c r="I78" s="95"/>
      <c r="J78" s="95"/>
      <c r="K78" s="80" t="e">
        <f>AVERAGE(K77)</f>
        <v>#DIV/0!</v>
      </c>
      <c r="L78" s="121"/>
    </row>
    <row r="79" spans="1:12" s="74" customFormat="1" ht="24.95" customHeight="1" x14ac:dyDescent="0.25">
      <c r="A79" s="436" t="s">
        <v>131</v>
      </c>
      <c r="B79" s="413" t="s">
        <v>0</v>
      </c>
      <c r="C79" s="16" t="s">
        <v>57</v>
      </c>
      <c r="D79" s="398"/>
      <c r="E79" s="399"/>
      <c r="F79" s="75"/>
      <c r="G79" s="75"/>
      <c r="H79" s="75"/>
      <c r="I79" s="75"/>
      <c r="J79" s="75"/>
      <c r="K79" s="75"/>
      <c r="L79" s="102"/>
    </row>
    <row r="80" spans="1:12" s="74" customFormat="1" ht="24.95" customHeight="1" x14ac:dyDescent="0.25">
      <c r="A80" s="438"/>
      <c r="B80" s="414"/>
      <c r="C80" s="9" t="s">
        <v>93</v>
      </c>
      <c r="D80" s="416"/>
      <c r="E80" s="417"/>
      <c r="F80" s="78"/>
      <c r="G80" s="78"/>
      <c r="H80" s="78"/>
      <c r="I80" s="78"/>
      <c r="J80" s="78"/>
      <c r="K80" s="78"/>
      <c r="L80" s="103"/>
    </row>
    <row r="81" spans="1:12" s="74" customFormat="1" ht="24.95" customHeight="1" x14ac:dyDescent="0.25">
      <c r="A81" s="438"/>
      <c r="B81" s="414"/>
      <c r="C81" s="9" t="s">
        <v>94</v>
      </c>
      <c r="D81" s="416"/>
      <c r="E81" s="417"/>
      <c r="F81" s="75"/>
      <c r="G81" s="75"/>
      <c r="H81" s="75"/>
      <c r="I81" s="75"/>
      <c r="J81" s="75"/>
      <c r="K81" s="75"/>
      <c r="L81" s="77"/>
    </row>
    <row r="82" spans="1:12" s="74" customFormat="1" ht="24.95" customHeight="1" thickBot="1" x14ac:dyDescent="0.3">
      <c r="A82" s="438"/>
      <c r="B82" s="415"/>
      <c r="C82" s="52" t="s">
        <v>58</v>
      </c>
      <c r="D82" s="416"/>
      <c r="E82" s="417"/>
      <c r="F82" s="75"/>
      <c r="G82" s="75"/>
      <c r="H82" s="75"/>
      <c r="I82" s="75"/>
      <c r="J82" s="75"/>
      <c r="K82" s="75"/>
      <c r="L82" s="77"/>
    </row>
    <row r="83" spans="1:12" s="74" customFormat="1" ht="24.95" customHeight="1" x14ac:dyDescent="0.25">
      <c r="A83" s="438"/>
      <c r="B83" s="419" t="s">
        <v>1</v>
      </c>
      <c r="C83" s="9" t="s">
        <v>59</v>
      </c>
      <c r="D83" s="416"/>
      <c r="E83" s="417"/>
      <c r="F83" s="93"/>
      <c r="G83" s="94"/>
      <c r="H83" s="94"/>
      <c r="I83" s="94"/>
      <c r="J83" s="94"/>
      <c r="K83" s="94"/>
      <c r="L83" s="77"/>
    </row>
    <row r="84" spans="1:12" s="74" customFormat="1" ht="24.95" customHeight="1" x14ac:dyDescent="0.25">
      <c r="A84" s="438"/>
      <c r="B84" s="421"/>
      <c r="C84" s="9" t="s">
        <v>60</v>
      </c>
      <c r="D84" s="400"/>
      <c r="E84" s="401"/>
      <c r="F84" s="93"/>
      <c r="G84" s="94"/>
      <c r="H84" s="94"/>
      <c r="I84" s="94"/>
      <c r="J84" s="94"/>
      <c r="K84" s="94"/>
      <c r="L84" s="77"/>
    </row>
    <row r="85" spans="1:12" s="74" customFormat="1" ht="24.95" customHeight="1" thickBot="1" x14ac:dyDescent="0.3">
      <c r="A85" s="438"/>
      <c r="B85" s="37" t="s">
        <v>21</v>
      </c>
      <c r="C85" s="205" t="s">
        <v>149</v>
      </c>
      <c r="D85" s="307"/>
      <c r="E85" s="307"/>
      <c r="F85" s="95"/>
      <c r="G85" s="80" t="e">
        <f>AVERAGE(G83:G84)</f>
        <v>#DIV/0!</v>
      </c>
      <c r="H85" s="80" t="e">
        <f>AVERAGE(H83:H84)</f>
        <v>#DIV/0!</v>
      </c>
      <c r="I85" s="80" t="e">
        <f>AVERAGE(I83:I84)</f>
        <v>#DIV/0!</v>
      </c>
      <c r="J85" s="80" t="e">
        <f>AVERAGE(J83:J84)</f>
        <v>#DIV/0!</v>
      </c>
      <c r="K85" s="80" t="e">
        <f>AVERAGE(K83:K84)</f>
        <v>#DIV/0!</v>
      </c>
      <c r="L85" s="121"/>
    </row>
    <row r="86" spans="1:12" s="74" customFormat="1" ht="24.95" customHeight="1" x14ac:dyDescent="0.25">
      <c r="A86" s="438"/>
      <c r="B86" s="419" t="s">
        <v>2</v>
      </c>
      <c r="C86" s="9" t="s">
        <v>61</v>
      </c>
      <c r="D86" s="398"/>
      <c r="E86" s="399"/>
      <c r="F86" s="93"/>
      <c r="G86" s="93"/>
      <c r="H86" s="93"/>
      <c r="I86" s="94"/>
      <c r="J86" s="94"/>
      <c r="K86" s="94"/>
      <c r="L86" s="77"/>
    </row>
    <row r="87" spans="1:12" s="74" customFormat="1" ht="24.95" customHeight="1" x14ac:dyDescent="0.25">
      <c r="A87" s="438"/>
      <c r="B87" s="421"/>
      <c r="C87" s="9" t="s">
        <v>62</v>
      </c>
      <c r="D87" s="400"/>
      <c r="E87" s="401"/>
      <c r="F87" s="93"/>
      <c r="G87" s="93"/>
      <c r="H87" s="93"/>
      <c r="I87" s="94"/>
      <c r="J87" s="94"/>
      <c r="K87" s="94"/>
      <c r="L87" s="77"/>
    </row>
    <row r="88" spans="1:12" s="74" customFormat="1" ht="24.95" customHeight="1" thickBot="1" x14ac:dyDescent="0.3">
      <c r="A88" s="438"/>
      <c r="B88" s="37" t="s">
        <v>21</v>
      </c>
      <c r="C88" s="205" t="s">
        <v>149</v>
      </c>
      <c r="D88" s="307"/>
      <c r="E88" s="307"/>
      <c r="F88" s="95"/>
      <c r="G88" s="95"/>
      <c r="H88" s="95"/>
      <c r="I88" s="80" t="e">
        <f>AVERAGE(I86:I87)</f>
        <v>#DIV/0!</v>
      </c>
      <c r="J88" s="80" t="e">
        <f>AVERAGE(J86:J87)</f>
        <v>#DIV/0!</v>
      </c>
      <c r="K88" s="80" t="e">
        <f>AVERAGE(K86:K87)</f>
        <v>#DIV/0!</v>
      </c>
      <c r="L88" s="121"/>
    </row>
    <row r="89" spans="1:12" s="74" customFormat="1" ht="35.1" hidden="1" customHeight="1" thickBot="1" x14ac:dyDescent="0.3">
      <c r="A89" s="119"/>
      <c r="B89" s="43" t="s">
        <v>3</v>
      </c>
      <c r="C89" s="45" t="s">
        <v>63</v>
      </c>
      <c r="D89" s="312"/>
      <c r="E89" s="312"/>
      <c r="F89" s="96"/>
      <c r="G89" s="96"/>
      <c r="H89" s="96"/>
      <c r="I89" s="96"/>
      <c r="J89" s="96"/>
      <c r="K89" s="97"/>
      <c r="L89" s="86"/>
    </row>
    <row r="90" spans="1:12" s="74" customFormat="1" ht="35.1" hidden="1" customHeight="1" thickBot="1" x14ac:dyDescent="0.3">
      <c r="A90" s="120"/>
      <c r="B90" s="37" t="s">
        <v>21</v>
      </c>
      <c r="C90" s="8" t="s">
        <v>22</v>
      </c>
      <c r="D90" s="317"/>
      <c r="E90" s="317"/>
      <c r="F90" s="104"/>
      <c r="G90" s="104"/>
      <c r="H90" s="104"/>
      <c r="I90" s="105"/>
      <c r="J90" s="106"/>
      <c r="K90" s="80" t="e">
        <f>AVERAGE(K89)</f>
        <v>#DIV/0!</v>
      </c>
      <c r="L90" s="121"/>
    </row>
    <row r="91" spans="1:12" s="74" customFormat="1" ht="35.1" hidden="1" customHeight="1" thickBot="1" x14ac:dyDescent="0.3">
      <c r="A91" s="88" t="s">
        <v>4</v>
      </c>
      <c r="B91" s="54" t="s">
        <v>5</v>
      </c>
      <c r="C91" s="55" t="s">
        <v>6</v>
      </c>
      <c r="D91" s="318"/>
      <c r="E91" s="318"/>
      <c r="F91" s="89" t="s">
        <v>7</v>
      </c>
      <c r="G91" s="89" t="s">
        <v>8</v>
      </c>
      <c r="H91" s="89" t="s">
        <v>120</v>
      </c>
      <c r="I91" s="89" t="s">
        <v>10</v>
      </c>
      <c r="J91" s="89" t="s">
        <v>11</v>
      </c>
      <c r="K91" s="90" t="s">
        <v>12</v>
      </c>
      <c r="L91" s="123" t="s">
        <v>79</v>
      </c>
    </row>
    <row r="92" spans="1:12" s="74" customFormat="1" ht="24.95" customHeight="1" x14ac:dyDescent="0.25">
      <c r="A92" s="436" t="s">
        <v>132</v>
      </c>
      <c r="B92" s="419" t="s">
        <v>0</v>
      </c>
      <c r="C92" s="56" t="s">
        <v>95</v>
      </c>
      <c r="D92" s="398"/>
      <c r="E92" s="399"/>
      <c r="F92" s="91"/>
      <c r="G92" s="91"/>
      <c r="H92" s="91"/>
      <c r="I92" s="91"/>
      <c r="J92" s="91"/>
      <c r="K92" s="91"/>
      <c r="L92" s="92"/>
    </row>
    <row r="93" spans="1:12" s="74" customFormat="1" ht="24.95" customHeight="1" x14ac:dyDescent="0.25">
      <c r="A93" s="438"/>
      <c r="B93" s="420"/>
      <c r="C93" s="9" t="s">
        <v>96</v>
      </c>
      <c r="D93" s="416"/>
      <c r="E93" s="417"/>
      <c r="F93" s="75"/>
      <c r="G93" s="75"/>
      <c r="H93" s="75"/>
      <c r="I93" s="75"/>
      <c r="J93" s="75"/>
      <c r="K93" s="75"/>
      <c r="L93" s="77"/>
    </row>
    <row r="94" spans="1:12" s="74" customFormat="1" ht="24.95" customHeight="1" x14ac:dyDescent="0.25">
      <c r="A94" s="438"/>
      <c r="B94" s="420"/>
      <c r="C94" s="9" t="s">
        <v>97</v>
      </c>
      <c r="D94" s="416"/>
      <c r="E94" s="417"/>
      <c r="F94" s="75"/>
      <c r="G94" s="75"/>
      <c r="H94" s="75"/>
      <c r="I94" s="75"/>
      <c r="J94" s="75"/>
      <c r="K94" s="75"/>
      <c r="L94" s="77"/>
    </row>
    <row r="95" spans="1:12" s="74" customFormat="1" ht="24.95" customHeight="1" x14ac:dyDescent="0.25">
      <c r="A95" s="438"/>
      <c r="B95" s="420"/>
      <c r="C95" s="9" t="s">
        <v>98</v>
      </c>
      <c r="D95" s="416"/>
      <c r="E95" s="417"/>
      <c r="F95" s="75"/>
      <c r="G95" s="75"/>
      <c r="H95" s="75"/>
      <c r="I95" s="75"/>
      <c r="J95" s="75"/>
      <c r="K95" s="75"/>
      <c r="L95" s="77"/>
    </row>
    <row r="96" spans="1:12" s="74" customFormat="1" ht="24.95" customHeight="1" thickBot="1" x14ac:dyDescent="0.3">
      <c r="A96" s="438"/>
      <c r="B96" s="421"/>
      <c r="C96" s="9" t="s">
        <v>99</v>
      </c>
      <c r="D96" s="416"/>
      <c r="E96" s="417"/>
      <c r="F96" s="75"/>
      <c r="G96" s="75"/>
      <c r="H96" s="75"/>
      <c r="I96" s="75"/>
      <c r="J96" s="75"/>
      <c r="K96" s="75"/>
      <c r="L96" s="77"/>
    </row>
    <row r="97" spans="1:12" s="74" customFormat="1" ht="24.95" customHeight="1" x14ac:dyDescent="0.25">
      <c r="A97" s="438"/>
      <c r="B97" s="419" t="s">
        <v>1</v>
      </c>
      <c r="C97" s="9" t="s">
        <v>64</v>
      </c>
      <c r="D97" s="416"/>
      <c r="E97" s="417"/>
      <c r="F97" s="93"/>
      <c r="G97" s="94"/>
      <c r="H97" s="94"/>
      <c r="I97" s="94"/>
      <c r="J97" s="94"/>
      <c r="K97" s="94"/>
      <c r="L97" s="77"/>
    </row>
    <row r="98" spans="1:12" s="74" customFormat="1" ht="24.95" customHeight="1" x14ac:dyDescent="0.25">
      <c r="A98" s="438"/>
      <c r="B98" s="421"/>
      <c r="C98" s="52" t="s">
        <v>65</v>
      </c>
      <c r="D98" s="400"/>
      <c r="E98" s="401"/>
      <c r="F98" s="93"/>
      <c r="G98" s="94"/>
      <c r="H98" s="94"/>
      <c r="I98" s="94"/>
      <c r="J98" s="94"/>
      <c r="K98" s="94"/>
      <c r="L98" s="125"/>
    </row>
    <row r="99" spans="1:12" s="74" customFormat="1" ht="24.95" customHeight="1" thickBot="1" x14ac:dyDescent="0.3">
      <c r="A99" s="438"/>
      <c r="B99" s="37" t="s">
        <v>21</v>
      </c>
      <c r="C99" s="205" t="s">
        <v>149</v>
      </c>
      <c r="D99" s="307"/>
      <c r="E99" s="307"/>
      <c r="F99" s="95"/>
      <c r="G99" s="80" t="e">
        <f>AVERAGE(G97:G98)</f>
        <v>#DIV/0!</v>
      </c>
      <c r="H99" s="80" t="e">
        <f>AVERAGE(H97:H98)</f>
        <v>#DIV/0!</v>
      </c>
      <c r="I99" s="80" t="e">
        <f>AVERAGE(I97:I98)</f>
        <v>#DIV/0!</v>
      </c>
      <c r="J99" s="80" t="e">
        <f>AVERAGE(J97:J98)</f>
        <v>#DIV/0!</v>
      </c>
      <c r="K99" s="80" t="e">
        <f>AVERAGE(K97:K98)</f>
        <v>#DIV/0!</v>
      </c>
      <c r="L99" s="121"/>
    </row>
    <row r="100" spans="1:12" s="74" customFormat="1" ht="24.95" customHeight="1" x14ac:dyDescent="0.25">
      <c r="A100" s="438"/>
      <c r="B100" s="419" t="s">
        <v>2</v>
      </c>
      <c r="C100" s="9" t="s">
        <v>66</v>
      </c>
      <c r="D100" s="398"/>
      <c r="E100" s="399"/>
      <c r="F100" s="93"/>
      <c r="G100" s="93"/>
      <c r="H100" s="93"/>
      <c r="I100" s="94"/>
      <c r="J100" s="94"/>
      <c r="K100" s="94"/>
      <c r="L100" s="77"/>
    </row>
    <row r="101" spans="1:12" s="74" customFormat="1" ht="24.95" customHeight="1" x14ac:dyDescent="0.25">
      <c r="A101" s="438"/>
      <c r="B101" s="421"/>
      <c r="C101" s="52" t="s">
        <v>67</v>
      </c>
      <c r="D101" s="400"/>
      <c r="E101" s="401"/>
      <c r="F101" s="93"/>
      <c r="G101" s="93"/>
      <c r="H101" s="93"/>
      <c r="I101" s="94"/>
      <c r="J101" s="94"/>
      <c r="K101" s="94"/>
      <c r="L101" s="125"/>
    </row>
    <row r="102" spans="1:12" s="74" customFormat="1" ht="24.95" customHeight="1" thickBot="1" x14ac:dyDescent="0.3">
      <c r="A102" s="438"/>
      <c r="B102" s="37" t="s">
        <v>21</v>
      </c>
      <c r="C102" s="205" t="s">
        <v>149</v>
      </c>
      <c r="D102" s="307"/>
      <c r="E102" s="307"/>
      <c r="F102" s="95"/>
      <c r="G102" s="95"/>
      <c r="H102" s="95"/>
      <c r="I102" s="80" t="e">
        <f>AVERAGE(I100:I101)</f>
        <v>#DIV/0!</v>
      </c>
      <c r="J102" s="80" t="e">
        <f>AVERAGE(J100:J101)</f>
        <v>#DIV/0!</v>
      </c>
      <c r="K102" s="80" t="e">
        <f>AVERAGE(K100:K101)</f>
        <v>#DIV/0!</v>
      </c>
      <c r="L102" s="121"/>
    </row>
    <row r="103" spans="1:12" s="74" customFormat="1" ht="35.1" hidden="1" customHeight="1" x14ac:dyDescent="0.25">
      <c r="A103" s="68"/>
      <c r="B103" s="43" t="s">
        <v>3</v>
      </c>
      <c r="C103" s="45" t="s">
        <v>69</v>
      </c>
      <c r="D103" s="312"/>
      <c r="E103" s="312"/>
      <c r="F103" s="96"/>
      <c r="G103" s="96"/>
      <c r="H103" s="96"/>
      <c r="I103" s="96"/>
      <c r="J103" s="96"/>
      <c r="K103" s="97"/>
      <c r="L103" s="86"/>
    </row>
    <row r="104" spans="1:12" s="74" customFormat="1" ht="35.1" hidden="1" customHeight="1" thickBot="1" x14ac:dyDescent="0.3">
      <c r="A104" s="68"/>
      <c r="B104" s="44" t="s">
        <v>21</v>
      </c>
      <c r="C104" s="10" t="s">
        <v>22</v>
      </c>
      <c r="D104" s="320"/>
      <c r="E104" s="320"/>
      <c r="F104" s="95"/>
      <c r="G104" s="95"/>
      <c r="H104" s="95"/>
      <c r="I104" s="95"/>
      <c r="J104" s="95"/>
      <c r="K104" s="80" t="e">
        <f>AVERAGE(K103)</f>
        <v>#DIV/0!</v>
      </c>
      <c r="L104" s="126"/>
    </row>
    <row r="105" spans="1:12" s="74" customFormat="1" ht="35.1" hidden="1" customHeight="1" thickBot="1" x14ac:dyDescent="0.3">
      <c r="A105" s="88" t="s">
        <v>4</v>
      </c>
      <c r="B105" s="54" t="s">
        <v>5</v>
      </c>
      <c r="C105" s="55" t="s">
        <v>6</v>
      </c>
      <c r="D105" s="318"/>
      <c r="E105" s="318"/>
      <c r="F105" s="89" t="s">
        <v>7</v>
      </c>
      <c r="G105" s="89" t="s">
        <v>8</v>
      </c>
      <c r="H105" s="89" t="s">
        <v>120</v>
      </c>
      <c r="I105" s="89" t="s">
        <v>10</v>
      </c>
      <c r="J105" s="89" t="s">
        <v>11</v>
      </c>
      <c r="K105" s="90" t="s">
        <v>12</v>
      </c>
      <c r="L105" s="123" t="s">
        <v>79</v>
      </c>
    </row>
    <row r="106" spans="1:12" s="74" customFormat="1" ht="24.95" customHeight="1" x14ac:dyDescent="0.25">
      <c r="A106" s="436" t="s">
        <v>133</v>
      </c>
      <c r="B106" s="439" t="s">
        <v>0</v>
      </c>
      <c r="C106" s="16" t="s">
        <v>100</v>
      </c>
      <c r="D106" s="398"/>
      <c r="E106" s="399"/>
      <c r="F106" s="75"/>
      <c r="G106" s="75"/>
      <c r="H106" s="75"/>
      <c r="I106" s="75"/>
      <c r="J106" s="75"/>
      <c r="K106" s="75"/>
      <c r="L106" s="84"/>
    </row>
    <row r="107" spans="1:12" s="74" customFormat="1" ht="24.95" customHeight="1" x14ac:dyDescent="0.25">
      <c r="A107" s="438"/>
      <c r="B107" s="414"/>
      <c r="C107" s="9" t="s">
        <v>70</v>
      </c>
      <c r="D107" s="416"/>
      <c r="E107" s="417"/>
      <c r="F107" s="78"/>
      <c r="G107" s="78"/>
      <c r="H107" s="78"/>
      <c r="I107" s="78"/>
      <c r="J107" s="78"/>
      <c r="K107" s="78"/>
      <c r="L107" s="77"/>
    </row>
    <row r="108" spans="1:12" s="74" customFormat="1" ht="24.95" customHeight="1" thickBot="1" x14ac:dyDescent="0.3">
      <c r="A108" s="438"/>
      <c r="B108" s="440"/>
      <c r="C108" s="9" t="s">
        <v>101</v>
      </c>
      <c r="D108" s="416"/>
      <c r="E108" s="417"/>
      <c r="F108" s="78"/>
      <c r="G108" s="78"/>
      <c r="H108" s="78"/>
      <c r="I108" s="78"/>
      <c r="J108" s="78"/>
      <c r="K108" s="78"/>
      <c r="L108" s="77"/>
    </row>
    <row r="109" spans="1:12" s="74" customFormat="1" ht="24.95" customHeight="1" x14ac:dyDescent="0.25">
      <c r="A109" s="438"/>
      <c r="B109" s="413" t="s">
        <v>1</v>
      </c>
      <c r="C109" s="9" t="s">
        <v>71</v>
      </c>
      <c r="D109" s="416"/>
      <c r="E109" s="417"/>
      <c r="F109" s="107"/>
      <c r="G109" s="108"/>
      <c r="H109" s="108"/>
      <c r="I109" s="108"/>
      <c r="J109" s="108"/>
      <c r="K109" s="108"/>
      <c r="L109" s="77"/>
    </row>
    <row r="110" spans="1:12" s="74" customFormat="1" ht="36" x14ac:dyDescent="0.25">
      <c r="A110" s="438"/>
      <c r="B110" s="415"/>
      <c r="C110" s="9" t="s">
        <v>72</v>
      </c>
      <c r="D110" s="400"/>
      <c r="E110" s="401"/>
      <c r="F110" s="107"/>
      <c r="G110" s="108"/>
      <c r="H110" s="108"/>
      <c r="I110" s="108"/>
      <c r="J110" s="108"/>
      <c r="K110" s="108"/>
      <c r="L110" s="77"/>
    </row>
    <row r="111" spans="1:12" s="74" customFormat="1" ht="24.95" customHeight="1" thickBot="1" x14ac:dyDescent="0.3">
      <c r="A111" s="438"/>
      <c r="B111" s="37" t="s">
        <v>21</v>
      </c>
      <c r="C111" s="205" t="s">
        <v>149</v>
      </c>
      <c r="D111" s="307"/>
      <c r="E111" s="307"/>
      <c r="F111" s="95"/>
      <c r="G111" s="80" t="e">
        <f>AVERAGE(G109:G110)</f>
        <v>#DIV/0!</v>
      </c>
      <c r="H111" s="80" t="e">
        <f>AVERAGE(H109:H110)</f>
        <v>#DIV/0!</v>
      </c>
      <c r="I111" s="80" t="e">
        <f>AVERAGE(I109:I110)</f>
        <v>#DIV/0!</v>
      </c>
      <c r="J111" s="80" t="e">
        <f>AVERAGE(J109:J110)</f>
        <v>#DIV/0!</v>
      </c>
      <c r="K111" s="80" t="e">
        <f>AVERAGE(K109:K110)</f>
        <v>#DIV/0!</v>
      </c>
      <c r="L111" s="121"/>
    </row>
    <row r="112" spans="1:12" s="74" customFormat="1" ht="24.95" customHeight="1" x14ac:dyDescent="0.25">
      <c r="A112" s="438"/>
      <c r="B112" s="273" t="s">
        <v>2</v>
      </c>
      <c r="C112" s="52" t="s">
        <v>153</v>
      </c>
      <c r="D112" s="425"/>
      <c r="E112" s="426"/>
      <c r="F112" s="107"/>
      <c r="G112" s="107"/>
      <c r="H112" s="107"/>
      <c r="I112" s="108"/>
      <c r="J112" s="108"/>
      <c r="K112" s="108"/>
      <c r="L112" s="77"/>
    </row>
    <row r="113" spans="1:12" s="74" customFormat="1" ht="24.95" customHeight="1" thickBot="1" x14ac:dyDescent="0.3">
      <c r="A113" s="438"/>
      <c r="B113" s="37" t="s">
        <v>21</v>
      </c>
      <c r="C113" s="205" t="s">
        <v>149</v>
      </c>
      <c r="D113" s="307"/>
      <c r="E113" s="307"/>
      <c r="F113" s="95"/>
      <c r="G113" s="95"/>
      <c r="H113" s="95"/>
      <c r="I113" s="80" t="e">
        <f>AVERAGE(I112)</f>
        <v>#DIV/0!</v>
      </c>
      <c r="J113" s="80" t="e">
        <f>AVERAGE(J112)</f>
        <v>#DIV/0!</v>
      </c>
      <c r="K113" s="80" t="e">
        <f>AVERAGE(K112)</f>
        <v>#DIV/0!</v>
      </c>
      <c r="L113" s="121"/>
    </row>
    <row r="114" spans="1:12" s="74" customFormat="1" ht="35.1" hidden="1" customHeight="1" x14ac:dyDescent="0.25">
      <c r="A114" s="68"/>
      <c r="B114" s="41" t="s">
        <v>3</v>
      </c>
      <c r="C114" s="49" t="s">
        <v>74</v>
      </c>
      <c r="D114" s="110"/>
      <c r="E114" s="110"/>
      <c r="F114" s="96"/>
      <c r="G114" s="96"/>
      <c r="H114" s="96"/>
      <c r="I114" s="96"/>
      <c r="J114" s="96"/>
      <c r="K114" s="97"/>
      <c r="L114" s="86"/>
    </row>
    <row r="115" spans="1:12" s="74" customFormat="1" ht="35.1" hidden="1" customHeight="1" thickBot="1" x14ac:dyDescent="0.3">
      <c r="A115" s="68"/>
      <c r="B115" s="57" t="s">
        <v>21</v>
      </c>
      <c r="C115" s="11" t="s">
        <v>34</v>
      </c>
      <c r="D115" s="21"/>
      <c r="E115" s="21"/>
      <c r="F115" s="96"/>
      <c r="G115" s="96"/>
      <c r="H115" s="96"/>
      <c r="I115" s="96"/>
      <c r="J115" s="96"/>
      <c r="K115" s="111" t="e">
        <f>AVERAGE(K114:K114)</f>
        <v>#DIV/0!</v>
      </c>
      <c r="L115" s="86"/>
    </row>
    <row r="116" spans="1:12" s="73" customFormat="1" ht="30.75" customHeight="1" thickBot="1" x14ac:dyDescent="0.3">
      <c r="A116" s="411" t="s">
        <v>75</v>
      </c>
      <c r="B116" s="412"/>
      <c r="C116" s="277" t="s">
        <v>156</v>
      </c>
      <c r="D116" s="267" t="str">
        <f>IF(OR(D16=1,D18=1,D25=1,D34=1,D36=1,D44=1,D47=1,D55=1,D57=1,D63=1,D65=1,D74=1,D76=1,D85=1,D88=1,D99=1,D102=1,D111=1,D113=1,),"ONVOLDOENDE",IF(OR(ISBLANK(D16),ISBLANK(D18),ISBLANK(D25),ISBLANK(D34),ISBLANK(D36),ISBLANK(D44),ISBLANK(D47),ISBLANK(D55),ISBLANK(D57),ISBLANK(D63),ISBLANK(D65),ISBLANK(D74),ISBLANK(D76),ISBLANK(D85),ISBLANK(D88),ISBLANK(D99),ISBLANK(D102),ISBLANK(D111),ISBLANK(D113)),"ONVOLLEDIG",VLOOKUP(SUM(D113,D111,D102,D99,D88,D85,D76,D74,D65,D63,D57,D55,D47,D44,D36,D34,D25,D18,D16),CIJFERCONVERSIE!$E2:$G100,3)))</f>
        <v>ONVOLLEDIG</v>
      </c>
      <c r="E116" s="267" t="str">
        <f>IF(OR(E16=1,E18=1,E25=1,E34=1,E36=1,E44=1,E47=1,E55=1,E57=1,E63=1,E65=1,E74=1,E76=1,E85=1,E88=1,E99=1,E102=1,E111=1,E113=1,),"ONVOLDOENDE",IF(OR(ISBLANK(E16),ISBLANK(E18),ISBLANK(E25),ISBLANK(E34),ISBLANK(E36),ISBLANK(E44),ISBLANK(E47),ISBLANK(E55),ISBLANK(E57),ISBLANK(E63),ISBLANK(E65),ISBLANK(E74),ISBLANK(E76),ISBLANK(E85),ISBLANK(E88),ISBLANK(E99),ISBLANK(E102),ISBLANK(E111),ISBLANK(E113)),"ONVOLLEDIG",VLOOKUP(SUM(E113,E111,E102,E99,E88,E85,E76,E74,E65,E63,E57,E55,E47,E44,E36,E34,E25,E18,E16),CIJFERCONVERSIE!$E2:$G100,3)))</f>
        <v>ONVOLLEDIG</v>
      </c>
      <c r="F116" s="112" t="e">
        <f>AVERAGE(F16,F18,F25,#REF!,#REF!,#REF!,#REF!,#REF!,#REF!,#REF!,#REF!)</f>
        <v>#REF!</v>
      </c>
      <c r="G116" s="112" t="e">
        <f>AVERAGE(G16,G18,G25,#REF!,G34,#REF!,G44,#REF!,G55,#REF!,G63,#REF!,G74,#REF!,G85,#REF!,G99,#REF!,G111)</f>
        <v>#REF!</v>
      </c>
      <c r="H116" s="112" t="e">
        <f>AVERAGE(H16,H18,H25,#REF!,H34,#REF!,H44,#REF!,H55,#REF!,H63,#REF!,H74,#REF!,H85,#REF!,H99,#REF!,H111)</f>
        <v>#REF!</v>
      </c>
      <c r="I116" s="112" t="e">
        <f>AVERAGE(I16,I18,I25,#REF!,I34,I36,#REF!,I44,I47,#REF!,I55,I57,#REF!,I63,I65,#REF!,I74,I76,#REF!,I85,I88,#REF!,I99,I102,#REF!,I111,I113)</f>
        <v>#REF!</v>
      </c>
      <c r="J116" s="112" t="e">
        <f>AVERAGE(J16,J18,J25,#REF!,J34,J36,J39,#REF!,J44,J47,J49,#REF!,J55,J57,J59,#REF!,#REF!,J63,J65,J67,#REF!,J74,J76,J78,#REF!,J85,J88,J90,#REF!,J99,J102,J104,#REF!,J111,J113,J115)</f>
        <v>#REF!</v>
      </c>
      <c r="K116" s="112" t="e">
        <f>AVERAGE(K16,K18,K25,#REF!,K34,K36,K39,#REF!,K44,K47,K49,#REF!,K55,K57,K59,#REF!,#REF!,K63,K65,K67,#REF!,K74,K76,K78,#REF!,K85,K88,K90,#REF!,K99,K102,K104,#REF!,K111,K113,K115)</f>
        <v>#REF!</v>
      </c>
      <c r="L116" s="127"/>
    </row>
    <row r="117" spans="1:12" ht="105" customHeight="1" thickBot="1" x14ac:dyDescent="0.25">
      <c r="A117" s="442" t="s">
        <v>166</v>
      </c>
      <c r="B117" s="442"/>
      <c r="C117" s="442"/>
      <c r="D117" s="442"/>
      <c r="E117" s="442"/>
      <c r="F117" s="58"/>
      <c r="G117" s="58"/>
      <c r="H117" s="58"/>
      <c r="I117" s="58"/>
      <c r="J117" s="58"/>
      <c r="K117" s="58"/>
      <c r="L117" s="59"/>
    </row>
    <row r="118" spans="1:12" hidden="1" x14ac:dyDescent="0.2">
      <c r="D118" s="25" t="e">
        <f>AVERAGE((D16,D18,D25,D27,#REF!,#REF!,#REF!,#REF!,#REF!,#REF!,#REF!))</f>
        <v>#REF!</v>
      </c>
      <c r="E118" s="25" t="e">
        <f>AVERAGE((E16,E18,E25,E27,#REF!,#REF!,E60,#REF!,#REF!,#REF!,E106))</f>
        <v>#REF!</v>
      </c>
    </row>
    <row r="119" spans="1:12" hidden="1" x14ac:dyDescent="0.2">
      <c r="A119" s="402"/>
      <c r="B119" s="402"/>
      <c r="C119" s="402"/>
      <c r="D119" s="60" t="e">
        <f>ROUND(D118*4,0)/2</f>
        <v>#REF!</v>
      </c>
      <c r="E119" s="70" t="e">
        <f>ROUND(E118*4,0)/2</f>
        <v>#REF!</v>
      </c>
      <c r="F119" s="402"/>
      <c r="G119" s="402"/>
      <c r="H119" s="402"/>
      <c r="I119" s="402"/>
      <c r="J119" s="402"/>
      <c r="K119" s="402"/>
      <c r="L119" s="61"/>
    </row>
    <row r="120" spans="1:12" x14ac:dyDescent="0.2">
      <c r="A120" s="18"/>
      <c r="B120" s="18"/>
      <c r="C120" s="18"/>
      <c r="D120" s="23"/>
      <c r="E120" s="35"/>
      <c r="F120" s="18"/>
      <c r="G120" s="18"/>
      <c r="H120" s="18"/>
      <c r="I120" s="18"/>
      <c r="J120" s="18"/>
      <c r="K120" s="18"/>
      <c r="L120" s="19"/>
    </row>
    <row r="121" spans="1:12" x14ac:dyDescent="0.2">
      <c r="A121" s="19"/>
      <c r="B121" s="19"/>
      <c r="C121" s="19"/>
      <c r="D121" s="24"/>
      <c r="E121" s="35"/>
      <c r="F121" s="19"/>
      <c r="G121" s="19"/>
      <c r="H121" s="19"/>
      <c r="I121" s="19"/>
      <c r="J121" s="19"/>
      <c r="K121" s="19"/>
      <c r="L121" s="19"/>
    </row>
    <row r="122" spans="1:12" x14ac:dyDescent="0.2">
      <c r="A122" s="19"/>
      <c r="B122" s="19"/>
      <c r="C122" s="19"/>
      <c r="D122" s="24"/>
      <c r="E122" s="35"/>
      <c r="F122" s="19"/>
      <c r="G122" s="19"/>
      <c r="H122" s="19"/>
      <c r="I122" s="19"/>
      <c r="J122" s="19"/>
      <c r="K122" s="19"/>
      <c r="L122" s="19"/>
    </row>
    <row r="123" spans="1:12" x14ac:dyDescent="0.2">
      <c r="A123" s="19"/>
      <c r="B123" s="15"/>
      <c r="C123" s="18"/>
      <c r="D123" s="23"/>
      <c r="E123" s="35"/>
      <c r="F123" s="1"/>
      <c r="G123" s="1"/>
      <c r="H123" s="1"/>
      <c r="I123" s="1"/>
      <c r="J123" s="1"/>
      <c r="K123" s="1"/>
      <c r="L123" s="19"/>
    </row>
    <row r="124" spans="1:12" x14ac:dyDescent="0.2">
      <c r="A124" s="17"/>
      <c r="B124" s="17"/>
      <c r="C124" s="17"/>
      <c r="D124" s="22"/>
      <c r="E124" s="35"/>
      <c r="F124" s="17"/>
      <c r="G124" s="17"/>
      <c r="H124" s="17"/>
      <c r="I124" s="17"/>
      <c r="J124" s="17"/>
      <c r="K124" s="17"/>
      <c r="L124" s="19"/>
    </row>
    <row r="125" spans="1:12" x14ac:dyDescent="0.2">
      <c r="A125" s="18"/>
      <c r="B125" s="18"/>
      <c r="C125" s="18"/>
      <c r="D125" s="23"/>
      <c r="E125" s="35"/>
      <c r="F125" s="18"/>
      <c r="G125" s="18"/>
      <c r="H125" s="18"/>
      <c r="I125" s="18"/>
      <c r="J125" s="18"/>
      <c r="K125" s="18"/>
      <c r="L125" s="19"/>
    </row>
    <row r="126" spans="1:12" x14ac:dyDescent="0.2">
      <c r="A126" s="19"/>
      <c r="B126" s="19"/>
      <c r="C126" s="19"/>
      <c r="D126" s="24"/>
      <c r="E126" s="35"/>
      <c r="F126" s="19"/>
      <c r="G126" s="19"/>
      <c r="H126" s="19"/>
      <c r="I126" s="19"/>
      <c r="J126" s="19"/>
      <c r="K126" s="19"/>
      <c r="L126" s="19"/>
    </row>
    <row r="127" spans="1:12" x14ac:dyDescent="0.2">
      <c r="A127" s="19"/>
      <c r="B127" s="19"/>
      <c r="C127" s="19"/>
      <c r="D127" s="24"/>
      <c r="E127" s="35"/>
      <c r="F127" s="19"/>
      <c r="G127" s="19"/>
      <c r="H127" s="19"/>
      <c r="I127" s="19"/>
      <c r="J127" s="19"/>
      <c r="K127" s="19"/>
      <c r="L127" s="19"/>
    </row>
    <row r="128" spans="1:12" x14ac:dyDescent="0.2">
      <c r="A128" s="19"/>
      <c r="B128" s="15"/>
      <c r="C128" s="18"/>
      <c r="D128" s="23"/>
      <c r="E128" s="35"/>
      <c r="F128" s="1"/>
      <c r="G128" s="1"/>
      <c r="H128" s="1"/>
      <c r="I128" s="1"/>
      <c r="J128" s="1"/>
      <c r="K128" s="1"/>
      <c r="L128" s="19"/>
    </row>
    <row r="129" spans="1:12" x14ac:dyDescent="0.2">
      <c r="A129" s="17"/>
      <c r="B129" s="17"/>
      <c r="C129" s="17"/>
      <c r="D129" s="22"/>
      <c r="E129" s="35"/>
      <c r="F129" s="17"/>
      <c r="G129" s="17"/>
      <c r="H129" s="17"/>
      <c r="I129" s="17"/>
      <c r="J129" s="17"/>
      <c r="K129" s="17"/>
      <c r="L129" s="19"/>
    </row>
    <row r="130" spans="1:12" x14ac:dyDescent="0.2">
      <c r="A130" s="18"/>
      <c r="B130" s="18"/>
      <c r="C130" s="18"/>
      <c r="D130" s="23"/>
      <c r="E130" s="35"/>
      <c r="F130" s="18"/>
      <c r="G130" s="18"/>
      <c r="H130" s="18"/>
      <c r="I130" s="18"/>
      <c r="J130" s="18"/>
      <c r="K130" s="18"/>
      <c r="L130" s="19"/>
    </row>
    <row r="131" spans="1:12" x14ac:dyDescent="0.2">
      <c r="A131" s="19"/>
      <c r="B131" s="19"/>
      <c r="C131" s="19"/>
      <c r="D131" s="24"/>
      <c r="E131" s="35"/>
      <c r="F131" s="19"/>
      <c r="G131" s="19"/>
      <c r="H131" s="19"/>
      <c r="I131" s="19"/>
      <c r="J131" s="19"/>
      <c r="K131" s="19"/>
      <c r="L131" s="19"/>
    </row>
    <row r="132" spans="1:12" x14ac:dyDescent="0.2">
      <c r="A132" s="19"/>
      <c r="B132" s="19"/>
      <c r="C132" s="19"/>
      <c r="D132" s="24"/>
      <c r="E132" s="35"/>
      <c r="F132" s="19"/>
      <c r="G132" s="19"/>
      <c r="H132" s="19"/>
      <c r="I132" s="19"/>
      <c r="J132" s="19"/>
      <c r="K132" s="19"/>
      <c r="L132" s="19"/>
    </row>
    <row r="133" spans="1:12" x14ac:dyDescent="0.2">
      <c r="A133" s="19"/>
      <c r="B133" s="15"/>
      <c r="C133" s="18"/>
      <c r="D133" s="23"/>
      <c r="E133" s="35"/>
      <c r="F133" s="1"/>
      <c r="G133" s="1"/>
      <c r="H133" s="1"/>
      <c r="I133" s="1"/>
      <c r="J133" s="1"/>
      <c r="K133" s="1"/>
      <c r="L133" s="19"/>
    </row>
    <row r="134" spans="1:12" x14ac:dyDescent="0.2">
      <c r="A134" s="17"/>
      <c r="B134" s="17"/>
      <c r="C134" s="17"/>
      <c r="D134" s="22"/>
      <c r="E134" s="35"/>
      <c r="F134" s="1"/>
      <c r="G134" s="1"/>
      <c r="H134" s="1"/>
      <c r="I134" s="1"/>
      <c r="J134" s="1"/>
      <c r="K134" s="1"/>
      <c r="L134" s="19"/>
    </row>
    <row r="135" spans="1:12" x14ac:dyDescent="0.2">
      <c r="A135" s="18"/>
      <c r="B135" s="18"/>
      <c r="C135" s="18"/>
      <c r="D135" s="23"/>
      <c r="E135" s="35"/>
      <c r="F135" s="1"/>
      <c r="G135" s="1"/>
      <c r="H135" s="1"/>
      <c r="I135" s="1"/>
      <c r="J135" s="1"/>
      <c r="K135" s="1"/>
      <c r="L135" s="19"/>
    </row>
    <row r="136" spans="1:12" x14ac:dyDescent="0.2">
      <c r="A136" s="19"/>
      <c r="B136" s="19"/>
      <c r="C136" s="19"/>
      <c r="D136" s="24"/>
      <c r="E136" s="35"/>
      <c r="F136" s="1"/>
      <c r="G136" s="1"/>
      <c r="H136" s="1"/>
      <c r="I136" s="1"/>
      <c r="J136" s="1"/>
      <c r="K136" s="1"/>
      <c r="L136" s="19"/>
    </row>
    <row r="137" spans="1:12" x14ac:dyDescent="0.2">
      <c r="A137" s="19"/>
      <c r="B137" s="19"/>
      <c r="C137" s="19"/>
      <c r="D137" s="24"/>
      <c r="E137" s="35"/>
      <c r="F137" s="1"/>
      <c r="G137" s="1"/>
      <c r="H137" s="1"/>
      <c r="I137" s="1"/>
      <c r="J137" s="1"/>
      <c r="K137" s="1"/>
      <c r="L137" s="19"/>
    </row>
    <row r="138" spans="1:12" x14ac:dyDescent="0.2">
      <c r="A138" s="19"/>
      <c r="B138" s="15"/>
      <c r="C138" s="18"/>
      <c r="D138" s="23"/>
      <c r="E138" s="35"/>
      <c r="F138" s="1"/>
      <c r="G138" s="1"/>
      <c r="H138" s="1"/>
      <c r="I138" s="1"/>
      <c r="J138" s="1"/>
      <c r="K138" s="1"/>
      <c r="L138" s="19"/>
    </row>
    <row r="139" spans="1:12" x14ac:dyDescent="0.2">
      <c r="A139" s="19"/>
      <c r="B139" s="15"/>
      <c r="C139" s="18"/>
      <c r="D139" s="23"/>
      <c r="E139" s="35"/>
      <c r="F139" s="1"/>
      <c r="G139" s="1"/>
      <c r="H139" s="1"/>
      <c r="I139" s="1"/>
      <c r="J139" s="1"/>
      <c r="K139" s="1"/>
      <c r="L139" s="19"/>
    </row>
  </sheetData>
  <sheetProtection sheet="1" objects="1" scenarios="1"/>
  <mergeCells count="64">
    <mergeCell ref="B106:B108"/>
    <mergeCell ref="A1:B1"/>
    <mergeCell ref="A2:B2"/>
    <mergeCell ref="A3:B3"/>
    <mergeCell ref="A117:E117"/>
    <mergeCell ref="A4:B4"/>
    <mergeCell ref="A5:B5"/>
    <mergeCell ref="A6:B6"/>
    <mergeCell ref="A7:B7"/>
    <mergeCell ref="B9:B15"/>
    <mergeCell ref="B19:B24"/>
    <mergeCell ref="B27:B31"/>
    <mergeCell ref="B32:B33"/>
    <mergeCell ref="B40:B41"/>
    <mergeCell ref="B42:B43"/>
    <mergeCell ref="B45:B46"/>
    <mergeCell ref="B51:B52"/>
    <mergeCell ref="I119:K119"/>
    <mergeCell ref="A9:A16"/>
    <mergeCell ref="A17:A18"/>
    <mergeCell ref="A19:A25"/>
    <mergeCell ref="A27:A36"/>
    <mergeCell ref="A40:A47"/>
    <mergeCell ref="A51:A57"/>
    <mergeCell ref="A60:A65"/>
    <mergeCell ref="A69:A76"/>
    <mergeCell ref="A79:A88"/>
    <mergeCell ref="A92:A102"/>
    <mergeCell ref="A106:A113"/>
    <mergeCell ref="D92:E98"/>
    <mergeCell ref="D100:E101"/>
    <mergeCell ref="D106:E110"/>
    <mergeCell ref="B53:B54"/>
    <mergeCell ref="A116:B116"/>
    <mergeCell ref="E2:E3"/>
    <mergeCell ref="E4:E6"/>
    <mergeCell ref="A119:C119"/>
    <mergeCell ref="D9:E15"/>
    <mergeCell ref="D17:E17"/>
    <mergeCell ref="D19:E24"/>
    <mergeCell ref="D27:E33"/>
    <mergeCell ref="D35:E35"/>
    <mergeCell ref="D40:E43"/>
    <mergeCell ref="D45:E46"/>
    <mergeCell ref="D51:E54"/>
    <mergeCell ref="D56:E56"/>
    <mergeCell ref="D79:E84"/>
    <mergeCell ref="D86:E87"/>
    <mergeCell ref="F119:H119"/>
    <mergeCell ref="B60:B61"/>
    <mergeCell ref="B69:B70"/>
    <mergeCell ref="B71:B73"/>
    <mergeCell ref="B100:B101"/>
    <mergeCell ref="B109:B110"/>
    <mergeCell ref="B79:B82"/>
    <mergeCell ref="B83:B84"/>
    <mergeCell ref="B86:B87"/>
    <mergeCell ref="B92:B96"/>
    <mergeCell ref="B97:B98"/>
    <mergeCell ref="D60:E62"/>
    <mergeCell ref="D112:E112"/>
    <mergeCell ref="D64:E64"/>
    <mergeCell ref="D69:E73"/>
    <mergeCell ref="D75:E75"/>
  </mergeCells>
  <conditionalFormatting sqref="D7:E7 D120:E1048576 D8:D9 D26:E26 D103:E104 D48:E50 A117 D89:E91 D17 D19 D27 D37:E39 D35 D40 D45 D51 D58:E59 D56 D60 D66:E68 D64 D69 D77:E78 D75 D79 D86 D92 D100 D106 D114:E115 D112">
    <cfRule type="containsText" dxfId="1264" priority="383" operator="containsText" text="onvolledig">
      <formula>NOT(ISERROR(SEARCH("onvolledig",A7)))</formula>
    </cfRule>
    <cfRule type="containsText" dxfId="1263" priority="384" operator="containsText" text="ONVOLDOENDE">
      <formula>NOT(ISERROR(SEARCH("ONVOLDOENDE",A7)))</formula>
    </cfRule>
  </conditionalFormatting>
  <conditionalFormatting sqref="D118:E119">
    <cfRule type="containsText" dxfId="1262" priority="377" operator="containsText" text="onvolledig">
      <formula>NOT(ISERROR(SEARCH("onvolledig",D118)))</formula>
    </cfRule>
    <cfRule type="containsText" dxfId="1261" priority="378" operator="containsText" text="ONVOLDOENDE">
      <formula>NOT(ISERROR(SEARCH("ONVOLDOENDE",D118)))</formula>
    </cfRule>
  </conditionalFormatting>
  <conditionalFormatting sqref="D116:E116">
    <cfRule type="containsText" dxfId="1260" priority="375" operator="containsText" text="onvolledig">
      <formula>NOT(ISERROR(SEARCH("onvolledig",D116)))</formula>
    </cfRule>
    <cfRule type="containsText" dxfId="1259" priority="376" operator="containsText" text="ONVOLDOENDE">
      <formula>NOT(ISERROR(SEARCH("ONVOLDOENDE",D116)))</formula>
    </cfRule>
  </conditionalFormatting>
  <conditionalFormatting sqref="E8 E89:E91 E103:E104 E37:E39 E58:E59 E66:E68 E77:E78 E114:E115 E26 E48:E50">
    <cfRule type="containsText" dxfId="1258" priority="373" operator="containsText" text="onvolledig">
      <formula>NOT(ISERROR(SEARCH("onvolledig",E8)))</formula>
    </cfRule>
    <cfRule type="containsText" dxfId="1257" priority="374" operator="containsText" text="ONVOLDOENDE">
      <formula>NOT(ISERROR(SEARCH("ONVOLDOENDE",E8)))</formula>
    </cfRule>
  </conditionalFormatting>
  <conditionalFormatting sqref="E116">
    <cfRule type="containsText" dxfId="1256" priority="371" operator="containsText" text="onvolledig">
      <formula>NOT(ISERROR(SEARCH("onvolledig",E116)))</formula>
    </cfRule>
    <cfRule type="containsText" dxfId="1255" priority="372" operator="containsText" text="ONVOLDOENDE">
      <formula>NOT(ISERROR(SEARCH("ONVOLDOENDE",E116)))</formula>
    </cfRule>
  </conditionalFormatting>
  <conditionalFormatting sqref="E47">
    <cfRule type="containsText" dxfId="1254" priority="237" operator="containsText" text="onvolledig">
      <formula>NOT(ISERROR(SEARCH("onvolledig",E47)))</formula>
    </cfRule>
    <cfRule type="containsText" dxfId="1253" priority="238" operator="containsText" text="ONVOLDOENDE">
      <formula>NOT(ISERROR(SEARCH("ONVOLDOENDE",E47)))</formula>
    </cfRule>
  </conditionalFormatting>
  <conditionalFormatting sqref="E44">
    <cfRule type="containsText" dxfId="1252" priority="255" operator="containsText" text="onvolledig">
      <formula>NOT(ISERROR(SEARCH("onvolledig",E44)))</formula>
    </cfRule>
    <cfRule type="containsText" dxfId="1251" priority="256" operator="containsText" text="ONVOLDOENDE">
      <formula>NOT(ISERROR(SEARCH("ONVOLDOENDE",E44)))</formula>
    </cfRule>
  </conditionalFormatting>
  <conditionalFormatting sqref="D44">
    <cfRule type="cellIs" dxfId="1250" priority="251" operator="equal">
      <formula>1</formula>
    </cfRule>
    <cfRule type="containsText" dxfId="1249" priority="253" operator="containsText" text="onvolledig">
      <formula>NOT(ISERROR(SEARCH("onvolledig",D44)))</formula>
    </cfRule>
    <cfRule type="containsText" dxfId="1248" priority="254" operator="containsText" text="ONVOLDOENDE">
      <formula>NOT(ISERROR(SEARCH("ONVOLDOENDE",D44)))</formula>
    </cfRule>
  </conditionalFormatting>
  <conditionalFormatting sqref="D44:E44">
    <cfRule type="containsBlanks" dxfId="1247" priority="252">
      <formula>LEN(TRIM(D44))=0</formula>
    </cfRule>
  </conditionalFormatting>
  <conditionalFormatting sqref="E44">
    <cfRule type="cellIs" dxfId="1246" priority="248" operator="equal">
      <formula>1</formula>
    </cfRule>
    <cfRule type="containsText" dxfId="1245" priority="249" operator="containsText" text="onvolledig">
      <formula>NOT(ISERROR(SEARCH("onvolledig",E44)))</formula>
    </cfRule>
    <cfRule type="containsText" dxfId="1244" priority="250" operator="containsText" text="ONVOLDOENDE">
      <formula>NOT(ISERROR(SEARCH("ONVOLDOENDE",E44)))</formula>
    </cfRule>
  </conditionalFormatting>
  <conditionalFormatting sqref="E44">
    <cfRule type="cellIs" dxfId="1243" priority="245" operator="equal">
      <formula>1</formula>
    </cfRule>
    <cfRule type="containsText" dxfId="1242" priority="246" operator="containsText" text="onvolledig">
      <formula>NOT(ISERROR(SEARCH("onvolledig",E44)))</formula>
    </cfRule>
    <cfRule type="containsText" dxfId="1241" priority="247" operator="containsText" text="ONVOLDOENDE">
      <formula>NOT(ISERROR(SEARCH("ONVOLDOENDE",E44)))</formula>
    </cfRule>
  </conditionalFormatting>
  <conditionalFormatting sqref="E44">
    <cfRule type="cellIs" dxfId="1240" priority="242" operator="equal">
      <formula>1</formula>
    </cfRule>
    <cfRule type="containsText" dxfId="1239" priority="243" operator="containsText" text="onvolledig">
      <formula>NOT(ISERROR(SEARCH("onvolledig",E44)))</formula>
    </cfRule>
    <cfRule type="containsText" dxfId="1238" priority="244" operator="containsText" text="ONVOLDOENDE">
      <formula>NOT(ISERROR(SEARCH("ONVOLDOENDE",E44)))</formula>
    </cfRule>
  </conditionalFormatting>
  <conditionalFormatting sqref="E44">
    <cfRule type="cellIs" dxfId="1237" priority="239" operator="equal">
      <formula>1</formula>
    </cfRule>
    <cfRule type="containsText" dxfId="1236" priority="240" operator="containsText" text="onvolledig">
      <formula>NOT(ISERROR(SEARCH("onvolledig",E44)))</formula>
    </cfRule>
    <cfRule type="containsText" dxfId="1235" priority="241" operator="containsText" text="ONVOLDOENDE">
      <formula>NOT(ISERROR(SEARCH("ONVOLDOENDE",E44)))</formula>
    </cfRule>
  </conditionalFormatting>
  <conditionalFormatting sqref="E16">
    <cfRule type="containsText" dxfId="1234" priority="345" operator="containsText" text="onvolledig">
      <formula>NOT(ISERROR(SEARCH("onvolledig",E16)))</formula>
    </cfRule>
    <cfRule type="containsText" dxfId="1233" priority="346" operator="containsText" text="ONVOLDOENDE">
      <formula>NOT(ISERROR(SEARCH("ONVOLDOENDE",E16)))</formula>
    </cfRule>
  </conditionalFormatting>
  <conditionalFormatting sqref="D16">
    <cfRule type="cellIs" dxfId="1232" priority="341" operator="equal">
      <formula>1</formula>
    </cfRule>
    <cfRule type="containsText" dxfId="1231" priority="343" operator="containsText" text="onvolledig">
      <formula>NOT(ISERROR(SEARCH("onvolledig",D16)))</formula>
    </cfRule>
    <cfRule type="containsText" dxfId="1230" priority="344" operator="containsText" text="ONVOLDOENDE">
      <formula>NOT(ISERROR(SEARCH("ONVOLDOENDE",D16)))</formula>
    </cfRule>
  </conditionalFormatting>
  <conditionalFormatting sqref="D16:E16">
    <cfRule type="containsBlanks" dxfId="1229" priority="342">
      <formula>LEN(TRIM(D16))=0</formula>
    </cfRule>
  </conditionalFormatting>
  <conditionalFormatting sqref="E16">
    <cfRule type="cellIs" dxfId="1228" priority="338" operator="equal">
      <formula>1</formula>
    </cfRule>
    <cfRule type="containsText" dxfId="1227" priority="339" operator="containsText" text="onvolledig">
      <formula>NOT(ISERROR(SEARCH("onvolledig",E16)))</formula>
    </cfRule>
    <cfRule type="containsText" dxfId="1226" priority="340" operator="containsText" text="ONVOLDOENDE">
      <formula>NOT(ISERROR(SEARCH("ONVOLDOENDE",E16)))</formula>
    </cfRule>
  </conditionalFormatting>
  <conditionalFormatting sqref="E16">
    <cfRule type="cellIs" dxfId="1225" priority="335" operator="equal">
      <formula>1</formula>
    </cfRule>
    <cfRule type="containsText" dxfId="1224" priority="336" operator="containsText" text="onvolledig">
      <formula>NOT(ISERROR(SEARCH("onvolledig",E16)))</formula>
    </cfRule>
    <cfRule type="containsText" dxfId="1223" priority="337" operator="containsText" text="ONVOLDOENDE">
      <formula>NOT(ISERROR(SEARCH("ONVOLDOENDE",E16)))</formula>
    </cfRule>
  </conditionalFormatting>
  <conditionalFormatting sqref="E16">
    <cfRule type="cellIs" dxfId="1222" priority="332" operator="equal">
      <formula>1</formula>
    </cfRule>
    <cfRule type="containsText" dxfId="1221" priority="333" operator="containsText" text="onvolledig">
      <formula>NOT(ISERROR(SEARCH("onvolledig",E16)))</formula>
    </cfRule>
    <cfRule type="containsText" dxfId="1220" priority="334" operator="containsText" text="ONVOLDOENDE">
      <formula>NOT(ISERROR(SEARCH("ONVOLDOENDE",E16)))</formula>
    </cfRule>
  </conditionalFormatting>
  <conditionalFormatting sqref="E16">
    <cfRule type="cellIs" dxfId="1219" priority="329" operator="equal">
      <formula>1</formula>
    </cfRule>
    <cfRule type="containsText" dxfId="1218" priority="330" operator="containsText" text="onvolledig">
      <formula>NOT(ISERROR(SEARCH("onvolledig",E16)))</formula>
    </cfRule>
    <cfRule type="containsText" dxfId="1217" priority="331" operator="containsText" text="ONVOLDOENDE">
      <formula>NOT(ISERROR(SEARCH("ONVOLDOENDE",E16)))</formula>
    </cfRule>
  </conditionalFormatting>
  <conditionalFormatting sqref="E18">
    <cfRule type="containsText" dxfId="1216" priority="327" operator="containsText" text="onvolledig">
      <formula>NOT(ISERROR(SEARCH("onvolledig",E18)))</formula>
    </cfRule>
    <cfRule type="containsText" dxfId="1215" priority="328" operator="containsText" text="ONVOLDOENDE">
      <formula>NOT(ISERROR(SEARCH("ONVOLDOENDE",E18)))</formula>
    </cfRule>
  </conditionalFormatting>
  <conditionalFormatting sqref="D18">
    <cfRule type="cellIs" dxfId="1214" priority="323" operator="equal">
      <formula>1</formula>
    </cfRule>
    <cfRule type="containsText" dxfId="1213" priority="325" operator="containsText" text="onvolledig">
      <formula>NOT(ISERROR(SEARCH("onvolledig",D18)))</formula>
    </cfRule>
    <cfRule type="containsText" dxfId="1212" priority="326" operator="containsText" text="ONVOLDOENDE">
      <formula>NOT(ISERROR(SEARCH("ONVOLDOENDE",D18)))</formula>
    </cfRule>
  </conditionalFormatting>
  <conditionalFormatting sqref="D18:E18">
    <cfRule type="containsBlanks" dxfId="1211" priority="324">
      <formula>LEN(TRIM(D18))=0</formula>
    </cfRule>
  </conditionalFormatting>
  <conditionalFormatting sqref="E18">
    <cfRule type="cellIs" dxfId="1210" priority="320" operator="equal">
      <formula>1</formula>
    </cfRule>
    <cfRule type="containsText" dxfId="1209" priority="321" operator="containsText" text="onvolledig">
      <formula>NOT(ISERROR(SEARCH("onvolledig",E18)))</formula>
    </cfRule>
    <cfRule type="containsText" dxfId="1208" priority="322" operator="containsText" text="ONVOLDOENDE">
      <formula>NOT(ISERROR(SEARCH("ONVOLDOENDE",E18)))</formula>
    </cfRule>
  </conditionalFormatting>
  <conditionalFormatting sqref="E18">
    <cfRule type="cellIs" dxfId="1207" priority="317" operator="equal">
      <formula>1</formula>
    </cfRule>
    <cfRule type="containsText" dxfId="1206" priority="318" operator="containsText" text="onvolledig">
      <formula>NOT(ISERROR(SEARCH("onvolledig",E18)))</formula>
    </cfRule>
    <cfRule type="containsText" dxfId="1205" priority="319" operator="containsText" text="ONVOLDOENDE">
      <formula>NOT(ISERROR(SEARCH("ONVOLDOENDE",E18)))</formula>
    </cfRule>
  </conditionalFormatting>
  <conditionalFormatting sqref="E18">
    <cfRule type="cellIs" dxfId="1204" priority="314" operator="equal">
      <formula>1</formula>
    </cfRule>
    <cfRule type="containsText" dxfId="1203" priority="315" operator="containsText" text="onvolledig">
      <formula>NOT(ISERROR(SEARCH("onvolledig",E18)))</formula>
    </cfRule>
    <cfRule type="containsText" dxfId="1202" priority="316" operator="containsText" text="ONVOLDOENDE">
      <formula>NOT(ISERROR(SEARCH("ONVOLDOENDE",E18)))</formula>
    </cfRule>
  </conditionalFormatting>
  <conditionalFormatting sqref="E18">
    <cfRule type="cellIs" dxfId="1201" priority="311" operator="equal">
      <formula>1</formula>
    </cfRule>
    <cfRule type="containsText" dxfId="1200" priority="312" operator="containsText" text="onvolledig">
      <formula>NOT(ISERROR(SEARCH("onvolledig",E18)))</formula>
    </cfRule>
    <cfRule type="containsText" dxfId="1199" priority="313" operator="containsText" text="ONVOLDOENDE">
      <formula>NOT(ISERROR(SEARCH("ONVOLDOENDE",E18)))</formula>
    </cfRule>
  </conditionalFormatting>
  <conditionalFormatting sqref="E113">
    <cfRule type="cellIs" dxfId="1198" priority="5" operator="equal">
      <formula>1</formula>
    </cfRule>
    <cfRule type="containsText" dxfId="1197" priority="6" operator="containsText" text="onvolledig">
      <formula>NOT(ISERROR(SEARCH("onvolledig",E113)))</formula>
    </cfRule>
    <cfRule type="containsText" dxfId="1196" priority="7" operator="containsText" text="ONVOLDOENDE">
      <formula>NOT(ISERROR(SEARCH("ONVOLDOENDE",E113)))</formula>
    </cfRule>
  </conditionalFormatting>
  <conditionalFormatting sqref="E25">
    <cfRule type="containsText" dxfId="1195" priority="309" operator="containsText" text="onvolledig">
      <formula>NOT(ISERROR(SEARCH("onvolledig",E25)))</formula>
    </cfRule>
    <cfRule type="containsText" dxfId="1194" priority="310" operator="containsText" text="ONVOLDOENDE">
      <formula>NOT(ISERROR(SEARCH("ONVOLDOENDE",E25)))</formula>
    </cfRule>
  </conditionalFormatting>
  <conditionalFormatting sqref="D25">
    <cfRule type="cellIs" dxfId="1193" priority="305" operator="equal">
      <formula>1</formula>
    </cfRule>
    <cfRule type="containsText" dxfId="1192" priority="307" operator="containsText" text="onvolledig">
      <formula>NOT(ISERROR(SEARCH("onvolledig",D25)))</formula>
    </cfRule>
    <cfRule type="containsText" dxfId="1191" priority="308" operator="containsText" text="ONVOLDOENDE">
      <formula>NOT(ISERROR(SEARCH("ONVOLDOENDE",D25)))</formula>
    </cfRule>
  </conditionalFormatting>
  <conditionalFormatting sqref="D25:E25">
    <cfRule type="containsBlanks" dxfId="1190" priority="306">
      <formula>LEN(TRIM(D25))=0</formula>
    </cfRule>
  </conditionalFormatting>
  <conditionalFormatting sqref="E25">
    <cfRule type="cellIs" dxfId="1189" priority="302" operator="equal">
      <formula>1</formula>
    </cfRule>
    <cfRule type="containsText" dxfId="1188" priority="303" operator="containsText" text="onvolledig">
      <formula>NOT(ISERROR(SEARCH("onvolledig",E25)))</formula>
    </cfRule>
    <cfRule type="containsText" dxfId="1187" priority="304" operator="containsText" text="ONVOLDOENDE">
      <formula>NOT(ISERROR(SEARCH("ONVOLDOENDE",E25)))</formula>
    </cfRule>
  </conditionalFormatting>
  <conditionalFormatting sqref="E25">
    <cfRule type="cellIs" dxfId="1186" priority="299" operator="equal">
      <formula>1</formula>
    </cfRule>
    <cfRule type="containsText" dxfId="1185" priority="300" operator="containsText" text="onvolledig">
      <formula>NOT(ISERROR(SEARCH("onvolledig",E25)))</formula>
    </cfRule>
    <cfRule type="containsText" dxfId="1184" priority="301" operator="containsText" text="ONVOLDOENDE">
      <formula>NOT(ISERROR(SEARCH("ONVOLDOENDE",E25)))</formula>
    </cfRule>
  </conditionalFormatting>
  <conditionalFormatting sqref="E25">
    <cfRule type="cellIs" dxfId="1183" priority="296" operator="equal">
      <formula>1</formula>
    </cfRule>
    <cfRule type="containsText" dxfId="1182" priority="297" operator="containsText" text="onvolledig">
      <formula>NOT(ISERROR(SEARCH("onvolledig",E25)))</formula>
    </cfRule>
    <cfRule type="containsText" dxfId="1181" priority="298" operator="containsText" text="ONVOLDOENDE">
      <formula>NOT(ISERROR(SEARCH("ONVOLDOENDE",E25)))</formula>
    </cfRule>
  </conditionalFormatting>
  <conditionalFormatting sqref="E25">
    <cfRule type="cellIs" dxfId="1180" priority="293" operator="equal">
      <formula>1</formula>
    </cfRule>
    <cfRule type="containsText" dxfId="1179" priority="294" operator="containsText" text="onvolledig">
      <formula>NOT(ISERROR(SEARCH("onvolledig",E25)))</formula>
    </cfRule>
    <cfRule type="containsText" dxfId="1178" priority="295" operator="containsText" text="ONVOLDOENDE">
      <formula>NOT(ISERROR(SEARCH("ONVOLDOENDE",E25)))</formula>
    </cfRule>
  </conditionalFormatting>
  <conditionalFormatting sqref="E34">
    <cfRule type="containsText" dxfId="1177" priority="291" operator="containsText" text="onvolledig">
      <formula>NOT(ISERROR(SEARCH("onvolledig",E34)))</formula>
    </cfRule>
    <cfRule type="containsText" dxfId="1176" priority="292" operator="containsText" text="ONVOLDOENDE">
      <formula>NOT(ISERROR(SEARCH("ONVOLDOENDE",E34)))</formula>
    </cfRule>
  </conditionalFormatting>
  <conditionalFormatting sqref="D34">
    <cfRule type="cellIs" dxfId="1175" priority="287" operator="equal">
      <formula>1</formula>
    </cfRule>
    <cfRule type="containsText" dxfId="1174" priority="289" operator="containsText" text="onvolledig">
      <formula>NOT(ISERROR(SEARCH("onvolledig",D34)))</formula>
    </cfRule>
    <cfRule type="containsText" dxfId="1173" priority="290" operator="containsText" text="ONVOLDOENDE">
      <formula>NOT(ISERROR(SEARCH("ONVOLDOENDE",D34)))</formula>
    </cfRule>
  </conditionalFormatting>
  <conditionalFormatting sqref="D34:E34">
    <cfRule type="containsBlanks" dxfId="1172" priority="288">
      <formula>LEN(TRIM(D34))=0</formula>
    </cfRule>
  </conditionalFormatting>
  <conditionalFormatting sqref="E34">
    <cfRule type="cellIs" dxfId="1171" priority="284" operator="equal">
      <formula>1</formula>
    </cfRule>
    <cfRule type="containsText" dxfId="1170" priority="285" operator="containsText" text="onvolledig">
      <formula>NOT(ISERROR(SEARCH("onvolledig",E34)))</formula>
    </cfRule>
    <cfRule type="containsText" dxfId="1169" priority="286" operator="containsText" text="ONVOLDOENDE">
      <formula>NOT(ISERROR(SEARCH("ONVOLDOENDE",E34)))</formula>
    </cfRule>
  </conditionalFormatting>
  <conditionalFormatting sqref="E34">
    <cfRule type="cellIs" dxfId="1168" priority="281" operator="equal">
      <formula>1</formula>
    </cfRule>
    <cfRule type="containsText" dxfId="1167" priority="282" operator="containsText" text="onvolledig">
      <formula>NOT(ISERROR(SEARCH("onvolledig",E34)))</formula>
    </cfRule>
    <cfRule type="containsText" dxfId="1166" priority="283" operator="containsText" text="ONVOLDOENDE">
      <formula>NOT(ISERROR(SEARCH("ONVOLDOENDE",E34)))</formula>
    </cfRule>
  </conditionalFormatting>
  <conditionalFormatting sqref="E34">
    <cfRule type="cellIs" dxfId="1165" priority="278" operator="equal">
      <formula>1</formula>
    </cfRule>
    <cfRule type="containsText" dxfId="1164" priority="279" operator="containsText" text="onvolledig">
      <formula>NOT(ISERROR(SEARCH("onvolledig",E34)))</formula>
    </cfRule>
    <cfRule type="containsText" dxfId="1163" priority="280" operator="containsText" text="ONVOLDOENDE">
      <formula>NOT(ISERROR(SEARCH("ONVOLDOENDE",E34)))</formula>
    </cfRule>
  </conditionalFormatting>
  <conditionalFormatting sqref="E34">
    <cfRule type="cellIs" dxfId="1162" priority="275" operator="equal">
      <formula>1</formula>
    </cfRule>
    <cfRule type="containsText" dxfId="1161" priority="276" operator="containsText" text="onvolledig">
      <formula>NOT(ISERROR(SEARCH("onvolledig",E34)))</formula>
    </cfRule>
    <cfRule type="containsText" dxfId="1160" priority="277" operator="containsText" text="ONVOLDOENDE">
      <formula>NOT(ISERROR(SEARCH("ONVOLDOENDE",E34)))</formula>
    </cfRule>
  </conditionalFormatting>
  <conditionalFormatting sqref="E36">
    <cfRule type="containsText" dxfId="1159" priority="273" operator="containsText" text="onvolledig">
      <formula>NOT(ISERROR(SEARCH("onvolledig",E36)))</formula>
    </cfRule>
    <cfRule type="containsText" dxfId="1158" priority="274" operator="containsText" text="ONVOLDOENDE">
      <formula>NOT(ISERROR(SEARCH("ONVOLDOENDE",E36)))</formula>
    </cfRule>
  </conditionalFormatting>
  <conditionalFormatting sqref="D36">
    <cfRule type="cellIs" dxfId="1157" priority="269" operator="equal">
      <formula>1</formula>
    </cfRule>
    <cfRule type="containsText" dxfId="1156" priority="271" operator="containsText" text="onvolledig">
      <formula>NOT(ISERROR(SEARCH("onvolledig",D36)))</formula>
    </cfRule>
    <cfRule type="containsText" dxfId="1155" priority="272" operator="containsText" text="ONVOLDOENDE">
      <formula>NOT(ISERROR(SEARCH("ONVOLDOENDE",D36)))</formula>
    </cfRule>
  </conditionalFormatting>
  <conditionalFormatting sqref="D36:E36">
    <cfRule type="containsBlanks" dxfId="1154" priority="270">
      <formula>LEN(TRIM(D36))=0</formula>
    </cfRule>
  </conditionalFormatting>
  <conditionalFormatting sqref="E36">
    <cfRule type="cellIs" dxfId="1153" priority="266" operator="equal">
      <formula>1</formula>
    </cfRule>
    <cfRule type="containsText" dxfId="1152" priority="267" operator="containsText" text="onvolledig">
      <formula>NOT(ISERROR(SEARCH("onvolledig",E36)))</formula>
    </cfRule>
    <cfRule type="containsText" dxfId="1151" priority="268" operator="containsText" text="ONVOLDOENDE">
      <formula>NOT(ISERROR(SEARCH("ONVOLDOENDE",E36)))</formula>
    </cfRule>
  </conditionalFormatting>
  <conditionalFormatting sqref="E36">
    <cfRule type="cellIs" dxfId="1150" priority="263" operator="equal">
      <formula>1</formula>
    </cfRule>
    <cfRule type="containsText" dxfId="1149" priority="264" operator="containsText" text="onvolledig">
      <formula>NOT(ISERROR(SEARCH("onvolledig",E36)))</formula>
    </cfRule>
    <cfRule type="containsText" dxfId="1148" priority="265" operator="containsText" text="ONVOLDOENDE">
      <formula>NOT(ISERROR(SEARCH("ONVOLDOENDE",E36)))</formula>
    </cfRule>
  </conditionalFormatting>
  <conditionalFormatting sqref="E36">
    <cfRule type="cellIs" dxfId="1147" priority="260" operator="equal">
      <formula>1</formula>
    </cfRule>
    <cfRule type="containsText" dxfId="1146" priority="261" operator="containsText" text="onvolledig">
      <formula>NOT(ISERROR(SEARCH("onvolledig",E36)))</formula>
    </cfRule>
    <cfRule type="containsText" dxfId="1145" priority="262" operator="containsText" text="ONVOLDOENDE">
      <formula>NOT(ISERROR(SEARCH("ONVOLDOENDE",E36)))</formula>
    </cfRule>
  </conditionalFormatting>
  <conditionalFormatting sqref="E36">
    <cfRule type="cellIs" dxfId="1144" priority="257" operator="equal">
      <formula>1</formula>
    </cfRule>
    <cfRule type="containsText" dxfId="1143" priority="258" operator="containsText" text="onvolledig">
      <formula>NOT(ISERROR(SEARCH("onvolledig",E36)))</formula>
    </cfRule>
    <cfRule type="containsText" dxfId="1142" priority="259" operator="containsText" text="ONVOLDOENDE">
      <formula>NOT(ISERROR(SEARCH("ONVOLDOENDE",E36)))</formula>
    </cfRule>
  </conditionalFormatting>
  <conditionalFormatting sqref="D47">
    <cfRule type="cellIs" dxfId="1141" priority="233" operator="equal">
      <formula>1</formula>
    </cfRule>
    <cfRule type="containsText" dxfId="1140" priority="235" operator="containsText" text="onvolledig">
      <formula>NOT(ISERROR(SEARCH("onvolledig",D47)))</formula>
    </cfRule>
    <cfRule type="containsText" dxfId="1139" priority="236" operator="containsText" text="ONVOLDOENDE">
      <formula>NOT(ISERROR(SEARCH("ONVOLDOENDE",D47)))</formula>
    </cfRule>
  </conditionalFormatting>
  <conditionalFormatting sqref="D47:E47">
    <cfRule type="containsBlanks" dxfId="1138" priority="234">
      <formula>LEN(TRIM(D47))=0</formula>
    </cfRule>
  </conditionalFormatting>
  <conditionalFormatting sqref="E47">
    <cfRule type="cellIs" dxfId="1137" priority="230" operator="equal">
      <formula>1</formula>
    </cfRule>
    <cfRule type="containsText" dxfId="1136" priority="231" operator="containsText" text="onvolledig">
      <formula>NOT(ISERROR(SEARCH("onvolledig",E47)))</formula>
    </cfRule>
    <cfRule type="containsText" dxfId="1135" priority="232" operator="containsText" text="ONVOLDOENDE">
      <formula>NOT(ISERROR(SEARCH("ONVOLDOENDE",E47)))</formula>
    </cfRule>
  </conditionalFormatting>
  <conditionalFormatting sqref="E47">
    <cfRule type="cellIs" dxfId="1134" priority="227" operator="equal">
      <formula>1</formula>
    </cfRule>
    <cfRule type="containsText" dxfId="1133" priority="228" operator="containsText" text="onvolledig">
      <formula>NOT(ISERROR(SEARCH("onvolledig",E47)))</formula>
    </cfRule>
    <cfRule type="containsText" dxfId="1132" priority="229" operator="containsText" text="ONVOLDOENDE">
      <formula>NOT(ISERROR(SEARCH("ONVOLDOENDE",E47)))</formula>
    </cfRule>
  </conditionalFormatting>
  <conditionalFormatting sqref="E47">
    <cfRule type="cellIs" dxfId="1131" priority="224" operator="equal">
      <formula>1</formula>
    </cfRule>
    <cfRule type="containsText" dxfId="1130" priority="225" operator="containsText" text="onvolledig">
      <formula>NOT(ISERROR(SEARCH("onvolledig",E47)))</formula>
    </cfRule>
    <cfRule type="containsText" dxfId="1129" priority="226" operator="containsText" text="ONVOLDOENDE">
      <formula>NOT(ISERROR(SEARCH("ONVOLDOENDE",E47)))</formula>
    </cfRule>
  </conditionalFormatting>
  <conditionalFormatting sqref="E47">
    <cfRule type="cellIs" dxfId="1128" priority="221" operator="equal">
      <formula>1</formula>
    </cfRule>
    <cfRule type="containsText" dxfId="1127" priority="222" operator="containsText" text="onvolledig">
      <formula>NOT(ISERROR(SEARCH("onvolledig",E47)))</formula>
    </cfRule>
    <cfRule type="containsText" dxfId="1126" priority="223" operator="containsText" text="ONVOLDOENDE">
      <formula>NOT(ISERROR(SEARCH("ONVOLDOENDE",E47)))</formula>
    </cfRule>
  </conditionalFormatting>
  <conditionalFormatting sqref="E55">
    <cfRule type="containsText" dxfId="1125" priority="219" operator="containsText" text="onvolledig">
      <formula>NOT(ISERROR(SEARCH("onvolledig",E55)))</formula>
    </cfRule>
    <cfRule type="containsText" dxfId="1124" priority="220" operator="containsText" text="ONVOLDOENDE">
      <formula>NOT(ISERROR(SEARCH("ONVOLDOENDE",E55)))</formula>
    </cfRule>
  </conditionalFormatting>
  <conditionalFormatting sqref="D55">
    <cfRule type="cellIs" dxfId="1123" priority="215" operator="equal">
      <formula>1</formula>
    </cfRule>
    <cfRule type="containsText" dxfId="1122" priority="217" operator="containsText" text="onvolledig">
      <formula>NOT(ISERROR(SEARCH("onvolledig",D55)))</formula>
    </cfRule>
    <cfRule type="containsText" dxfId="1121" priority="218" operator="containsText" text="ONVOLDOENDE">
      <formula>NOT(ISERROR(SEARCH("ONVOLDOENDE",D55)))</formula>
    </cfRule>
  </conditionalFormatting>
  <conditionalFormatting sqref="D55:E55">
    <cfRule type="containsBlanks" dxfId="1120" priority="216">
      <formula>LEN(TRIM(D55))=0</formula>
    </cfRule>
  </conditionalFormatting>
  <conditionalFormatting sqref="E55">
    <cfRule type="cellIs" dxfId="1119" priority="212" operator="equal">
      <formula>1</formula>
    </cfRule>
    <cfRule type="containsText" dxfId="1118" priority="213" operator="containsText" text="onvolledig">
      <formula>NOT(ISERROR(SEARCH("onvolledig",E55)))</formula>
    </cfRule>
    <cfRule type="containsText" dxfId="1117" priority="214" operator="containsText" text="ONVOLDOENDE">
      <formula>NOT(ISERROR(SEARCH("ONVOLDOENDE",E55)))</formula>
    </cfRule>
  </conditionalFormatting>
  <conditionalFormatting sqref="E55">
    <cfRule type="cellIs" dxfId="1116" priority="209" operator="equal">
      <formula>1</formula>
    </cfRule>
    <cfRule type="containsText" dxfId="1115" priority="210" operator="containsText" text="onvolledig">
      <formula>NOT(ISERROR(SEARCH("onvolledig",E55)))</formula>
    </cfRule>
    <cfRule type="containsText" dxfId="1114" priority="211" operator="containsText" text="ONVOLDOENDE">
      <formula>NOT(ISERROR(SEARCH("ONVOLDOENDE",E55)))</formula>
    </cfRule>
  </conditionalFormatting>
  <conditionalFormatting sqref="E55">
    <cfRule type="cellIs" dxfId="1113" priority="206" operator="equal">
      <formula>1</formula>
    </cfRule>
    <cfRule type="containsText" dxfId="1112" priority="207" operator="containsText" text="onvolledig">
      <formula>NOT(ISERROR(SEARCH("onvolledig",E55)))</formula>
    </cfRule>
    <cfRule type="containsText" dxfId="1111" priority="208" operator="containsText" text="ONVOLDOENDE">
      <formula>NOT(ISERROR(SEARCH("ONVOLDOENDE",E55)))</formula>
    </cfRule>
  </conditionalFormatting>
  <conditionalFormatting sqref="E55">
    <cfRule type="cellIs" dxfId="1110" priority="203" operator="equal">
      <formula>1</formula>
    </cfRule>
    <cfRule type="containsText" dxfId="1109" priority="204" operator="containsText" text="onvolledig">
      <formula>NOT(ISERROR(SEARCH("onvolledig",E55)))</formula>
    </cfRule>
    <cfRule type="containsText" dxfId="1108" priority="205" operator="containsText" text="ONVOLDOENDE">
      <formula>NOT(ISERROR(SEARCH("ONVOLDOENDE",E55)))</formula>
    </cfRule>
  </conditionalFormatting>
  <conditionalFormatting sqref="E57">
    <cfRule type="containsText" dxfId="1107" priority="201" operator="containsText" text="onvolledig">
      <formula>NOT(ISERROR(SEARCH("onvolledig",E57)))</formula>
    </cfRule>
    <cfRule type="containsText" dxfId="1106" priority="202" operator="containsText" text="ONVOLDOENDE">
      <formula>NOT(ISERROR(SEARCH("ONVOLDOENDE",E57)))</formula>
    </cfRule>
  </conditionalFormatting>
  <conditionalFormatting sqref="D57">
    <cfRule type="cellIs" dxfId="1105" priority="197" operator="equal">
      <formula>1</formula>
    </cfRule>
    <cfRule type="containsText" dxfId="1104" priority="199" operator="containsText" text="onvolledig">
      <formula>NOT(ISERROR(SEARCH("onvolledig",D57)))</formula>
    </cfRule>
    <cfRule type="containsText" dxfId="1103" priority="200" operator="containsText" text="ONVOLDOENDE">
      <formula>NOT(ISERROR(SEARCH("ONVOLDOENDE",D57)))</formula>
    </cfRule>
  </conditionalFormatting>
  <conditionalFormatting sqref="D57:E57">
    <cfRule type="containsBlanks" dxfId="1102" priority="198">
      <formula>LEN(TRIM(D57))=0</formula>
    </cfRule>
  </conditionalFormatting>
  <conditionalFormatting sqref="E57">
    <cfRule type="cellIs" dxfId="1101" priority="194" operator="equal">
      <formula>1</formula>
    </cfRule>
    <cfRule type="containsText" dxfId="1100" priority="195" operator="containsText" text="onvolledig">
      <formula>NOT(ISERROR(SEARCH("onvolledig",E57)))</formula>
    </cfRule>
    <cfRule type="containsText" dxfId="1099" priority="196" operator="containsText" text="ONVOLDOENDE">
      <formula>NOT(ISERROR(SEARCH("ONVOLDOENDE",E57)))</formula>
    </cfRule>
  </conditionalFormatting>
  <conditionalFormatting sqref="E57">
    <cfRule type="cellIs" dxfId="1098" priority="191" operator="equal">
      <formula>1</formula>
    </cfRule>
    <cfRule type="containsText" dxfId="1097" priority="192" operator="containsText" text="onvolledig">
      <formula>NOT(ISERROR(SEARCH("onvolledig",E57)))</formula>
    </cfRule>
    <cfRule type="containsText" dxfId="1096" priority="193" operator="containsText" text="ONVOLDOENDE">
      <formula>NOT(ISERROR(SEARCH("ONVOLDOENDE",E57)))</formula>
    </cfRule>
  </conditionalFormatting>
  <conditionalFormatting sqref="E57">
    <cfRule type="cellIs" dxfId="1095" priority="188" operator="equal">
      <formula>1</formula>
    </cfRule>
    <cfRule type="containsText" dxfId="1094" priority="189" operator="containsText" text="onvolledig">
      <formula>NOT(ISERROR(SEARCH("onvolledig",E57)))</formula>
    </cfRule>
    <cfRule type="containsText" dxfId="1093" priority="190" operator="containsText" text="ONVOLDOENDE">
      <formula>NOT(ISERROR(SEARCH("ONVOLDOENDE",E57)))</formula>
    </cfRule>
  </conditionalFormatting>
  <conditionalFormatting sqref="E57">
    <cfRule type="cellIs" dxfId="1092" priority="185" operator="equal">
      <formula>1</formula>
    </cfRule>
    <cfRule type="containsText" dxfId="1091" priority="186" operator="containsText" text="onvolledig">
      <formula>NOT(ISERROR(SEARCH("onvolledig",E57)))</formula>
    </cfRule>
    <cfRule type="containsText" dxfId="1090" priority="187" operator="containsText" text="ONVOLDOENDE">
      <formula>NOT(ISERROR(SEARCH("ONVOLDOENDE",E57)))</formula>
    </cfRule>
  </conditionalFormatting>
  <conditionalFormatting sqref="E63">
    <cfRule type="containsText" dxfId="1089" priority="183" operator="containsText" text="onvolledig">
      <formula>NOT(ISERROR(SEARCH("onvolledig",E63)))</formula>
    </cfRule>
    <cfRule type="containsText" dxfId="1088" priority="184" operator="containsText" text="ONVOLDOENDE">
      <formula>NOT(ISERROR(SEARCH("ONVOLDOENDE",E63)))</formula>
    </cfRule>
  </conditionalFormatting>
  <conditionalFormatting sqref="D63">
    <cfRule type="cellIs" dxfId="1087" priority="179" operator="equal">
      <formula>1</formula>
    </cfRule>
    <cfRule type="containsText" dxfId="1086" priority="181" operator="containsText" text="onvolledig">
      <formula>NOT(ISERROR(SEARCH("onvolledig",D63)))</formula>
    </cfRule>
    <cfRule type="containsText" dxfId="1085" priority="182" operator="containsText" text="ONVOLDOENDE">
      <formula>NOT(ISERROR(SEARCH("ONVOLDOENDE",D63)))</formula>
    </cfRule>
  </conditionalFormatting>
  <conditionalFormatting sqref="D63:E63">
    <cfRule type="containsBlanks" dxfId="1084" priority="180">
      <formula>LEN(TRIM(D63))=0</formula>
    </cfRule>
  </conditionalFormatting>
  <conditionalFormatting sqref="E63">
    <cfRule type="cellIs" dxfId="1083" priority="176" operator="equal">
      <formula>1</formula>
    </cfRule>
    <cfRule type="containsText" dxfId="1082" priority="177" operator="containsText" text="onvolledig">
      <formula>NOT(ISERROR(SEARCH("onvolledig",E63)))</formula>
    </cfRule>
    <cfRule type="containsText" dxfId="1081" priority="178" operator="containsText" text="ONVOLDOENDE">
      <formula>NOT(ISERROR(SEARCH("ONVOLDOENDE",E63)))</formula>
    </cfRule>
  </conditionalFormatting>
  <conditionalFormatting sqref="E63">
    <cfRule type="cellIs" dxfId="1080" priority="173" operator="equal">
      <formula>1</formula>
    </cfRule>
    <cfRule type="containsText" dxfId="1079" priority="174" operator="containsText" text="onvolledig">
      <formula>NOT(ISERROR(SEARCH("onvolledig",E63)))</formula>
    </cfRule>
    <cfRule type="containsText" dxfId="1078" priority="175" operator="containsText" text="ONVOLDOENDE">
      <formula>NOT(ISERROR(SEARCH("ONVOLDOENDE",E63)))</formula>
    </cfRule>
  </conditionalFormatting>
  <conditionalFormatting sqref="E63">
    <cfRule type="cellIs" dxfId="1077" priority="170" operator="equal">
      <formula>1</formula>
    </cfRule>
    <cfRule type="containsText" dxfId="1076" priority="171" operator="containsText" text="onvolledig">
      <formula>NOT(ISERROR(SEARCH("onvolledig",E63)))</formula>
    </cfRule>
    <cfRule type="containsText" dxfId="1075" priority="172" operator="containsText" text="ONVOLDOENDE">
      <formula>NOT(ISERROR(SEARCH("ONVOLDOENDE",E63)))</formula>
    </cfRule>
  </conditionalFormatting>
  <conditionalFormatting sqref="E63">
    <cfRule type="cellIs" dxfId="1074" priority="167" operator="equal">
      <formula>1</formula>
    </cfRule>
    <cfRule type="containsText" dxfId="1073" priority="168" operator="containsText" text="onvolledig">
      <formula>NOT(ISERROR(SEARCH("onvolledig",E63)))</formula>
    </cfRule>
    <cfRule type="containsText" dxfId="1072" priority="169" operator="containsText" text="ONVOLDOENDE">
      <formula>NOT(ISERROR(SEARCH("ONVOLDOENDE",E63)))</formula>
    </cfRule>
  </conditionalFormatting>
  <conditionalFormatting sqref="E65">
    <cfRule type="containsText" dxfId="1071" priority="165" operator="containsText" text="onvolledig">
      <formula>NOT(ISERROR(SEARCH("onvolledig",E65)))</formula>
    </cfRule>
    <cfRule type="containsText" dxfId="1070" priority="166" operator="containsText" text="ONVOLDOENDE">
      <formula>NOT(ISERROR(SEARCH("ONVOLDOENDE",E65)))</formula>
    </cfRule>
  </conditionalFormatting>
  <conditionalFormatting sqref="D65">
    <cfRule type="cellIs" dxfId="1069" priority="161" operator="equal">
      <formula>1</formula>
    </cfRule>
    <cfRule type="containsText" dxfId="1068" priority="163" operator="containsText" text="onvolledig">
      <formula>NOT(ISERROR(SEARCH("onvolledig",D65)))</formula>
    </cfRule>
    <cfRule type="containsText" dxfId="1067" priority="164" operator="containsText" text="ONVOLDOENDE">
      <formula>NOT(ISERROR(SEARCH("ONVOLDOENDE",D65)))</formula>
    </cfRule>
  </conditionalFormatting>
  <conditionalFormatting sqref="D65:E65">
    <cfRule type="containsBlanks" dxfId="1066" priority="162">
      <formula>LEN(TRIM(D65))=0</formula>
    </cfRule>
  </conditionalFormatting>
  <conditionalFormatting sqref="E65">
    <cfRule type="cellIs" dxfId="1065" priority="158" operator="equal">
      <formula>1</formula>
    </cfRule>
    <cfRule type="containsText" dxfId="1064" priority="159" operator="containsText" text="onvolledig">
      <formula>NOT(ISERROR(SEARCH("onvolledig",E65)))</formula>
    </cfRule>
    <cfRule type="containsText" dxfId="1063" priority="160" operator="containsText" text="ONVOLDOENDE">
      <formula>NOT(ISERROR(SEARCH("ONVOLDOENDE",E65)))</formula>
    </cfRule>
  </conditionalFormatting>
  <conditionalFormatting sqref="E65">
    <cfRule type="cellIs" dxfId="1062" priority="155" operator="equal">
      <formula>1</formula>
    </cfRule>
    <cfRule type="containsText" dxfId="1061" priority="156" operator="containsText" text="onvolledig">
      <formula>NOT(ISERROR(SEARCH("onvolledig",E65)))</formula>
    </cfRule>
    <cfRule type="containsText" dxfId="1060" priority="157" operator="containsText" text="ONVOLDOENDE">
      <formula>NOT(ISERROR(SEARCH("ONVOLDOENDE",E65)))</formula>
    </cfRule>
  </conditionalFormatting>
  <conditionalFormatting sqref="E65">
    <cfRule type="cellIs" dxfId="1059" priority="152" operator="equal">
      <formula>1</formula>
    </cfRule>
    <cfRule type="containsText" dxfId="1058" priority="153" operator="containsText" text="onvolledig">
      <formula>NOT(ISERROR(SEARCH("onvolledig",E65)))</formula>
    </cfRule>
    <cfRule type="containsText" dxfId="1057" priority="154" operator="containsText" text="ONVOLDOENDE">
      <formula>NOT(ISERROR(SEARCH("ONVOLDOENDE",E65)))</formula>
    </cfRule>
  </conditionalFormatting>
  <conditionalFormatting sqref="E65">
    <cfRule type="cellIs" dxfId="1056" priority="149" operator="equal">
      <formula>1</formula>
    </cfRule>
    <cfRule type="containsText" dxfId="1055" priority="150" operator="containsText" text="onvolledig">
      <formula>NOT(ISERROR(SEARCH("onvolledig",E65)))</formula>
    </cfRule>
    <cfRule type="containsText" dxfId="1054" priority="151" operator="containsText" text="ONVOLDOENDE">
      <formula>NOT(ISERROR(SEARCH("ONVOLDOENDE",E65)))</formula>
    </cfRule>
  </conditionalFormatting>
  <conditionalFormatting sqref="E74">
    <cfRule type="containsText" dxfId="1053" priority="147" operator="containsText" text="onvolledig">
      <formula>NOT(ISERROR(SEARCH("onvolledig",E74)))</formula>
    </cfRule>
    <cfRule type="containsText" dxfId="1052" priority="148" operator="containsText" text="ONVOLDOENDE">
      <formula>NOT(ISERROR(SEARCH("ONVOLDOENDE",E74)))</formula>
    </cfRule>
  </conditionalFormatting>
  <conditionalFormatting sqref="D74">
    <cfRule type="cellIs" dxfId="1051" priority="143" operator="equal">
      <formula>1</formula>
    </cfRule>
    <cfRule type="containsText" dxfId="1050" priority="145" operator="containsText" text="onvolledig">
      <formula>NOT(ISERROR(SEARCH("onvolledig",D74)))</formula>
    </cfRule>
    <cfRule type="containsText" dxfId="1049" priority="146" operator="containsText" text="ONVOLDOENDE">
      <formula>NOT(ISERROR(SEARCH("ONVOLDOENDE",D74)))</formula>
    </cfRule>
  </conditionalFormatting>
  <conditionalFormatting sqref="D74:E74">
    <cfRule type="containsBlanks" dxfId="1048" priority="144">
      <formula>LEN(TRIM(D74))=0</formula>
    </cfRule>
  </conditionalFormatting>
  <conditionalFormatting sqref="E74">
    <cfRule type="cellIs" dxfId="1047" priority="140" operator="equal">
      <formula>1</formula>
    </cfRule>
    <cfRule type="containsText" dxfId="1046" priority="141" operator="containsText" text="onvolledig">
      <formula>NOT(ISERROR(SEARCH("onvolledig",E74)))</formula>
    </cfRule>
    <cfRule type="containsText" dxfId="1045" priority="142" operator="containsText" text="ONVOLDOENDE">
      <formula>NOT(ISERROR(SEARCH("ONVOLDOENDE",E74)))</formula>
    </cfRule>
  </conditionalFormatting>
  <conditionalFormatting sqref="E74">
    <cfRule type="cellIs" dxfId="1044" priority="137" operator="equal">
      <formula>1</formula>
    </cfRule>
    <cfRule type="containsText" dxfId="1043" priority="138" operator="containsText" text="onvolledig">
      <formula>NOT(ISERROR(SEARCH("onvolledig",E74)))</formula>
    </cfRule>
    <cfRule type="containsText" dxfId="1042" priority="139" operator="containsText" text="ONVOLDOENDE">
      <formula>NOT(ISERROR(SEARCH("ONVOLDOENDE",E74)))</formula>
    </cfRule>
  </conditionalFormatting>
  <conditionalFormatting sqref="E74">
    <cfRule type="cellIs" dxfId="1041" priority="134" operator="equal">
      <formula>1</formula>
    </cfRule>
    <cfRule type="containsText" dxfId="1040" priority="135" operator="containsText" text="onvolledig">
      <formula>NOT(ISERROR(SEARCH("onvolledig",E74)))</formula>
    </cfRule>
    <cfRule type="containsText" dxfId="1039" priority="136" operator="containsText" text="ONVOLDOENDE">
      <formula>NOT(ISERROR(SEARCH("ONVOLDOENDE",E74)))</formula>
    </cfRule>
  </conditionalFormatting>
  <conditionalFormatting sqref="E74">
    <cfRule type="cellIs" dxfId="1038" priority="131" operator="equal">
      <formula>1</formula>
    </cfRule>
    <cfRule type="containsText" dxfId="1037" priority="132" operator="containsText" text="onvolledig">
      <formula>NOT(ISERROR(SEARCH("onvolledig",E74)))</formula>
    </cfRule>
    <cfRule type="containsText" dxfId="1036" priority="133" operator="containsText" text="ONVOLDOENDE">
      <formula>NOT(ISERROR(SEARCH("ONVOLDOENDE",E74)))</formula>
    </cfRule>
  </conditionalFormatting>
  <conditionalFormatting sqref="E76">
    <cfRule type="containsText" dxfId="1035" priority="129" operator="containsText" text="onvolledig">
      <formula>NOT(ISERROR(SEARCH("onvolledig",E76)))</formula>
    </cfRule>
    <cfRule type="containsText" dxfId="1034" priority="130" operator="containsText" text="ONVOLDOENDE">
      <formula>NOT(ISERROR(SEARCH("ONVOLDOENDE",E76)))</formula>
    </cfRule>
  </conditionalFormatting>
  <conditionalFormatting sqref="D76">
    <cfRule type="cellIs" dxfId="1033" priority="125" operator="equal">
      <formula>1</formula>
    </cfRule>
    <cfRule type="containsText" dxfId="1032" priority="127" operator="containsText" text="onvolledig">
      <formula>NOT(ISERROR(SEARCH("onvolledig",D76)))</formula>
    </cfRule>
    <cfRule type="containsText" dxfId="1031" priority="128" operator="containsText" text="ONVOLDOENDE">
      <formula>NOT(ISERROR(SEARCH("ONVOLDOENDE",D76)))</formula>
    </cfRule>
  </conditionalFormatting>
  <conditionalFormatting sqref="D76:E76">
    <cfRule type="containsBlanks" dxfId="1030" priority="126">
      <formula>LEN(TRIM(D76))=0</formula>
    </cfRule>
  </conditionalFormatting>
  <conditionalFormatting sqref="E76">
    <cfRule type="cellIs" dxfId="1029" priority="122" operator="equal">
      <formula>1</formula>
    </cfRule>
    <cfRule type="containsText" dxfId="1028" priority="123" operator="containsText" text="onvolledig">
      <formula>NOT(ISERROR(SEARCH("onvolledig",E76)))</formula>
    </cfRule>
    <cfRule type="containsText" dxfId="1027" priority="124" operator="containsText" text="ONVOLDOENDE">
      <formula>NOT(ISERROR(SEARCH("ONVOLDOENDE",E76)))</formula>
    </cfRule>
  </conditionalFormatting>
  <conditionalFormatting sqref="E76">
    <cfRule type="cellIs" dxfId="1026" priority="119" operator="equal">
      <formula>1</formula>
    </cfRule>
    <cfRule type="containsText" dxfId="1025" priority="120" operator="containsText" text="onvolledig">
      <formula>NOT(ISERROR(SEARCH("onvolledig",E76)))</formula>
    </cfRule>
    <cfRule type="containsText" dxfId="1024" priority="121" operator="containsText" text="ONVOLDOENDE">
      <formula>NOT(ISERROR(SEARCH("ONVOLDOENDE",E76)))</formula>
    </cfRule>
  </conditionalFormatting>
  <conditionalFormatting sqref="E76">
    <cfRule type="cellIs" dxfId="1023" priority="116" operator="equal">
      <formula>1</formula>
    </cfRule>
    <cfRule type="containsText" dxfId="1022" priority="117" operator="containsText" text="onvolledig">
      <formula>NOT(ISERROR(SEARCH("onvolledig",E76)))</formula>
    </cfRule>
    <cfRule type="containsText" dxfId="1021" priority="118" operator="containsText" text="ONVOLDOENDE">
      <formula>NOT(ISERROR(SEARCH("ONVOLDOENDE",E76)))</formula>
    </cfRule>
  </conditionalFormatting>
  <conditionalFormatting sqref="E76">
    <cfRule type="cellIs" dxfId="1020" priority="113" operator="equal">
      <formula>1</formula>
    </cfRule>
    <cfRule type="containsText" dxfId="1019" priority="114" operator="containsText" text="onvolledig">
      <formula>NOT(ISERROR(SEARCH("onvolledig",E76)))</formula>
    </cfRule>
    <cfRule type="containsText" dxfId="1018" priority="115" operator="containsText" text="ONVOLDOENDE">
      <formula>NOT(ISERROR(SEARCH("ONVOLDOENDE",E76)))</formula>
    </cfRule>
  </conditionalFormatting>
  <conditionalFormatting sqref="E85">
    <cfRule type="containsText" dxfId="1017" priority="111" operator="containsText" text="onvolledig">
      <formula>NOT(ISERROR(SEARCH("onvolledig",E85)))</formula>
    </cfRule>
    <cfRule type="containsText" dxfId="1016" priority="112" operator="containsText" text="ONVOLDOENDE">
      <formula>NOT(ISERROR(SEARCH("ONVOLDOENDE",E85)))</formula>
    </cfRule>
  </conditionalFormatting>
  <conditionalFormatting sqref="D85">
    <cfRule type="cellIs" dxfId="1015" priority="107" operator="equal">
      <formula>1</formula>
    </cfRule>
    <cfRule type="containsText" dxfId="1014" priority="109" operator="containsText" text="onvolledig">
      <formula>NOT(ISERROR(SEARCH("onvolledig",D85)))</formula>
    </cfRule>
    <cfRule type="containsText" dxfId="1013" priority="110" operator="containsText" text="ONVOLDOENDE">
      <formula>NOT(ISERROR(SEARCH("ONVOLDOENDE",D85)))</formula>
    </cfRule>
  </conditionalFormatting>
  <conditionalFormatting sqref="D85:E85">
    <cfRule type="containsBlanks" dxfId="1012" priority="108">
      <formula>LEN(TRIM(D85))=0</formula>
    </cfRule>
  </conditionalFormatting>
  <conditionalFormatting sqref="E85">
    <cfRule type="cellIs" dxfId="1011" priority="104" operator="equal">
      <formula>1</formula>
    </cfRule>
    <cfRule type="containsText" dxfId="1010" priority="105" operator="containsText" text="onvolledig">
      <formula>NOT(ISERROR(SEARCH("onvolledig",E85)))</formula>
    </cfRule>
    <cfRule type="containsText" dxfId="1009" priority="106" operator="containsText" text="ONVOLDOENDE">
      <formula>NOT(ISERROR(SEARCH("ONVOLDOENDE",E85)))</formula>
    </cfRule>
  </conditionalFormatting>
  <conditionalFormatting sqref="E85">
    <cfRule type="cellIs" dxfId="1008" priority="101" operator="equal">
      <formula>1</formula>
    </cfRule>
    <cfRule type="containsText" dxfId="1007" priority="102" operator="containsText" text="onvolledig">
      <formula>NOT(ISERROR(SEARCH("onvolledig",E85)))</formula>
    </cfRule>
    <cfRule type="containsText" dxfId="1006" priority="103" operator="containsText" text="ONVOLDOENDE">
      <formula>NOT(ISERROR(SEARCH("ONVOLDOENDE",E85)))</formula>
    </cfRule>
  </conditionalFormatting>
  <conditionalFormatting sqref="E85">
    <cfRule type="cellIs" dxfId="1005" priority="98" operator="equal">
      <formula>1</formula>
    </cfRule>
    <cfRule type="containsText" dxfId="1004" priority="99" operator="containsText" text="onvolledig">
      <formula>NOT(ISERROR(SEARCH("onvolledig",E85)))</formula>
    </cfRule>
    <cfRule type="containsText" dxfId="1003" priority="100" operator="containsText" text="ONVOLDOENDE">
      <formula>NOT(ISERROR(SEARCH("ONVOLDOENDE",E85)))</formula>
    </cfRule>
  </conditionalFormatting>
  <conditionalFormatting sqref="E85">
    <cfRule type="cellIs" dxfId="1002" priority="95" operator="equal">
      <formula>1</formula>
    </cfRule>
    <cfRule type="containsText" dxfId="1001" priority="96" operator="containsText" text="onvolledig">
      <formula>NOT(ISERROR(SEARCH("onvolledig",E85)))</formula>
    </cfRule>
    <cfRule type="containsText" dxfId="1000" priority="97" operator="containsText" text="ONVOLDOENDE">
      <formula>NOT(ISERROR(SEARCH("ONVOLDOENDE",E85)))</formula>
    </cfRule>
  </conditionalFormatting>
  <conditionalFormatting sqref="E88">
    <cfRule type="containsText" dxfId="999" priority="93" operator="containsText" text="onvolledig">
      <formula>NOT(ISERROR(SEARCH("onvolledig",E88)))</formula>
    </cfRule>
    <cfRule type="containsText" dxfId="998" priority="94" operator="containsText" text="ONVOLDOENDE">
      <formula>NOT(ISERROR(SEARCH("ONVOLDOENDE",E88)))</formula>
    </cfRule>
  </conditionalFormatting>
  <conditionalFormatting sqref="D88">
    <cfRule type="cellIs" dxfId="997" priority="89" operator="equal">
      <formula>1</formula>
    </cfRule>
    <cfRule type="containsText" dxfId="996" priority="91" operator="containsText" text="onvolledig">
      <formula>NOT(ISERROR(SEARCH("onvolledig",D88)))</formula>
    </cfRule>
    <cfRule type="containsText" dxfId="995" priority="92" operator="containsText" text="ONVOLDOENDE">
      <formula>NOT(ISERROR(SEARCH("ONVOLDOENDE",D88)))</formula>
    </cfRule>
  </conditionalFormatting>
  <conditionalFormatting sqref="D88:E88">
    <cfRule type="containsBlanks" dxfId="994" priority="90">
      <formula>LEN(TRIM(D88))=0</formula>
    </cfRule>
  </conditionalFormatting>
  <conditionalFormatting sqref="E88">
    <cfRule type="cellIs" dxfId="993" priority="86" operator="equal">
      <formula>1</formula>
    </cfRule>
    <cfRule type="containsText" dxfId="992" priority="87" operator="containsText" text="onvolledig">
      <formula>NOT(ISERROR(SEARCH("onvolledig",E88)))</formula>
    </cfRule>
    <cfRule type="containsText" dxfId="991" priority="88" operator="containsText" text="ONVOLDOENDE">
      <formula>NOT(ISERROR(SEARCH("ONVOLDOENDE",E88)))</formula>
    </cfRule>
  </conditionalFormatting>
  <conditionalFormatting sqref="E88">
    <cfRule type="cellIs" dxfId="990" priority="83" operator="equal">
      <formula>1</formula>
    </cfRule>
    <cfRule type="containsText" dxfId="989" priority="84" operator="containsText" text="onvolledig">
      <formula>NOT(ISERROR(SEARCH("onvolledig",E88)))</formula>
    </cfRule>
    <cfRule type="containsText" dxfId="988" priority="85" operator="containsText" text="ONVOLDOENDE">
      <formula>NOT(ISERROR(SEARCH("ONVOLDOENDE",E88)))</formula>
    </cfRule>
  </conditionalFormatting>
  <conditionalFormatting sqref="E88">
    <cfRule type="cellIs" dxfId="987" priority="80" operator="equal">
      <formula>1</formula>
    </cfRule>
    <cfRule type="containsText" dxfId="986" priority="81" operator="containsText" text="onvolledig">
      <formula>NOT(ISERROR(SEARCH("onvolledig",E88)))</formula>
    </cfRule>
    <cfRule type="containsText" dxfId="985" priority="82" operator="containsText" text="ONVOLDOENDE">
      <formula>NOT(ISERROR(SEARCH("ONVOLDOENDE",E88)))</formula>
    </cfRule>
  </conditionalFormatting>
  <conditionalFormatting sqref="E88">
    <cfRule type="cellIs" dxfId="984" priority="77" operator="equal">
      <formula>1</formula>
    </cfRule>
    <cfRule type="containsText" dxfId="983" priority="78" operator="containsText" text="onvolledig">
      <formula>NOT(ISERROR(SEARCH("onvolledig",E88)))</formula>
    </cfRule>
    <cfRule type="containsText" dxfId="982" priority="79" operator="containsText" text="ONVOLDOENDE">
      <formula>NOT(ISERROR(SEARCH("ONVOLDOENDE",E88)))</formula>
    </cfRule>
  </conditionalFormatting>
  <conditionalFormatting sqref="E99">
    <cfRule type="containsText" dxfId="981" priority="75" operator="containsText" text="onvolledig">
      <formula>NOT(ISERROR(SEARCH("onvolledig",E99)))</formula>
    </cfRule>
    <cfRule type="containsText" dxfId="980" priority="76" operator="containsText" text="ONVOLDOENDE">
      <formula>NOT(ISERROR(SEARCH("ONVOLDOENDE",E99)))</formula>
    </cfRule>
  </conditionalFormatting>
  <conditionalFormatting sqref="D99">
    <cfRule type="cellIs" dxfId="979" priority="71" operator="equal">
      <formula>1</formula>
    </cfRule>
    <cfRule type="containsText" dxfId="978" priority="73" operator="containsText" text="onvolledig">
      <formula>NOT(ISERROR(SEARCH("onvolledig",D99)))</formula>
    </cfRule>
    <cfRule type="containsText" dxfId="977" priority="74" operator="containsText" text="ONVOLDOENDE">
      <formula>NOT(ISERROR(SEARCH("ONVOLDOENDE",D99)))</formula>
    </cfRule>
  </conditionalFormatting>
  <conditionalFormatting sqref="D99:E99">
    <cfRule type="containsBlanks" dxfId="976" priority="72">
      <formula>LEN(TRIM(D99))=0</formula>
    </cfRule>
  </conditionalFormatting>
  <conditionalFormatting sqref="E99">
    <cfRule type="cellIs" dxfId="975" priority="68" operator="equal">
      <formula>1</formula>
    </cfRule>
    <cfRule type="containsText" dxfId="974" priority="69" operator="containsText" text="onvolledig">
      <formula>NOT(ISERROR(SEARCH("onvolledig",E99)))</formula>
    </cfRule>
    <cfRule type="containsText" dxfId="973" priority="70" operator="containsText" text="ONVOLDOENDE">
      <formula>NOT(ISERROR(SEARCH("ONVOLDOENDE",E99)))</formula>
    </cfRule>
  </conditionalFormatting>
  <conditionalFormatting sqref="E99">
    <cfRule type="cellIs" dxfId="972" priority="65" operator="equal">
      <formula>1</formula>
    </cfRule>
    <cfRule type="containsText" dxfId="971" priority="66" operator="containsText" text="onvolledig">
      <formula>NOT(ISERROR(SEARCH("onvolledig",E99)))</formula>
    </cfRule>
    <cfRule type="containsText" dxfId="970" priority="67" operator="containsText" text="ONVOLDOENDE">
      <formula>NOT(ISERROR(SEARCH("ONVOLDOENDE",E99)))</formula>
    </cfRule>
  </conditionalFormatting>
  <conditionalFormatting sqref="E99">
    <cfRule type="cellIs" dxfId="969" priority="62" operator="equal">
      <formula>1</formula>
    </cfRule>
    <cfRule type="containsText" dxfId="968" priority="63" operator="containsText" text="onvolledig">
      <formula>NOT(ISERROR(SEARCH("onvolledig",E99)))</formula>
    </cfRule>
    <cfRule type="containsText" dxfId="967" priority="64" operator="containsText" text="ONVOLDOENDE">
      <formula>NOT(ISERROR(SEARCH("ONVOLDOENDE",E99)))</formula>
    </cfRule>
  </conditionalFormatting>
  <conditionalFormatting sqref="E99">
    <cfRule type="cellIs" dxfId="966" priority="59" operator="equal">
      <formula>1</formula>
    </cfRule>
    <cfRule type="containsText" dxfId="965" priority="60" operator="containsText" text="onvolledig">
      <formula>NOT(ISERROR(SEARCH("onvolledig",E99)))</formula>
    </cfRule>
    <cfRule type="containsText" dxfId="964" priority="61" operator="containsText" text="ONVOLDOENDE">
      <formula>NOT(ISERROR(SEARCH("ONVOLDOENDE",E99)))</formula>
    </cfRule>
  </conditionalFormatting>
  <conditionalFormatting sqref="E102">
    <cfRule type="containsText" dxfId="963" priority="57" operator="containsText" text="onvolledig">
      <formula>NOT(ISERROR(SEARCH("onvolledig",E102)))</formula>
    </cfRule>
    <cfRule type="containsText" dxfId="962" priority="58" operator="containsText" text="ONVOLDOENDE">
      <formula>NOT(ISERROR(SEARCH("ONVOLDOENDE",E102)))</formula>
    </cfRule>
  </conditionalFormatting>
  <conditionalFormatting sqref="D102">
    <cfRule type="cellIs" dxfId="961" priority="53" operator="equal">
      <formula>1</formula>
    </cfRule>
    <cfRule type="containsText" dxfId="960" priority="55" operator="containsText" text="onvolledig">
      <formula>NOT(ISERROR(SEARCH("onvolledig",D102)))</formula>
    </cfRule>
    <cfRule type="containsText" dxfId="959" priority="56" operator="containsText" text="ONVOLDOENDE">
      <formula>NOT(ISERROR(SEARCH("ONVOLDOENDE",D102)))</formula>
    </cfRule>
  </conditionalFormatting>
  <conditionalFormatting sqref="D102:E102">
    <cfRule type="containsBlanks" dxfId="958" priority="54">
      <formula>LEN(TRIM(D102))=0</formula>
    </cfRule>
  </conditionalFormatting>
  <conditionalFormatting sqref="E102">
    <cfRule type="cellIs" dxfId="957" priority="50" operator="equal">
      <formula>1</formula>
    </cfRule>
    <cfRule type="containsText" dxfId="956" priority="51" operator="containsText" text="onvolledig">
      <formula>NOT(ISERROR(SEARCH("onvolledig",E102)))</formula>
    </cfRule>
    <cfRule type="containsText" dxfId="955" priority="52" operator="containsText" text="ONVOLDOENDE">
      <formula>NOT(ISERROR(SEARCH("ONVOLDOENDE",E102)))</formula>
    </cfRule>
  </conditionalFormatting>
  <conditionalFormatting sqref="E102">
    <cfRule type="cellIs" dxfId="954" priority="47" operator="equal">
      <formula>1</formula>
    </cfRule>
    <cfRule type="containsText" dxfId="953" priority="48" operator="containsText" text="onvolledig">
      <formula>NOT(ISERROR(SEARCH("onvolledig",E102)))</formula>
    </cfRule>
    <cfRule type="containsText" dxfId="952" priority="49" operator="containsText" text="ONVOLDOENDE">
      <formula>NOT(ISERROR(SEARCH("ONVOLDOENDE",E102)))</formula>
    </cfRule>
  </conditionalFormatting>
  <conditionalFormatting sqref="E102">
    <cfRule type="cellIs" dxfId="951" priority="44" operator="equal">
      <formula>1</formula>
    </cfRule>
    <cfRule type="containsText" dxfId="950" priority="45" operator="containsText" text="onvolledig">
      <formula>NOT(ISERROR(SEARCH("onvolledig",E102)))</formula>
    </cfRule>
    <cfRule type="containsText" dxfId="949" priority="46" operator="containsText" text="ONVOLDOENDE">
      <formula>NOT(ISERROR(SEARCH("ONVOLDOENDE",E102)))</formula>
    </cfRule>
  </conditionalFormatting>
  <conditionalFormatting sqref="E102">
    <cfRule type="cellIs" dxfId="948" priority="41" operator="equal">
      <formula>1</formula>
    </cfRule>
    <cfRule type="containsText" dxfId="947" priority="42" operator="containsText" text="onvolledig">
      <formula>NOT(ISERROR(SEARCH("onvolledig",E102)))</formula>
    </cfRule>
    <cfRule type="containsText" dxfId="946" priority="43" operator="containsText" text="ONVOLDOENDE">
      <formula>NOT(ISERROR(SEARCH("ONVOLDOENDE",E102)))</formula>
    </cfRule>
  </conditionalFormatting>
  <conditionalFormatting sqref="E111">
    <cfRule type="containsText" dxfId="945" priority="39" operator="containsText" text="onvolledig">
      <formula>NOT(ISERROR(SEARCH("onvolledig",E111)))</formula>
    </cfRule>
    <cfRule type="containsText" dxfId="944" priority="40" operator="containsText" text="ONVOLDOENDE">
      <formula>NOT(ISERROR(SEARCH("ONVOLDOENDE",E111)))</formula>
    </cfRule>
  </conditionalFormatting>
  <conditionalFormatting sqref="D111">
    <cfRule type="cellIs" dxfId="943" priority="35" operator="equal">
      <formula>1</formula>
    </cfRule>
    <cfRule type="containsText" dxfId="942" priority="37" operator="containsText" text="onvolledig">
      <formula>NOT(ISERROR(SEARCH("onvolledig",D111)))</formula>
    </cfRule>
    <cfRule type="containsText" dxfId="941" priority="38" operator="containsText" text="ONVOLDOENDE">
      <formula>NOT(ISERROR(SEARCH("ONVOLDOENDE",D111)))</formula>
    </cfRule>
  </conditionalFormatting>
  <conditionalFormatting sqref="D111:E111">
    <cfRule type="containsBlanks" dxfId="940" priority="36">
      <formula>LEN(TRIM(D111))=0</formula>
    </cfRule>
  </conditionalFormatting>
  <conditionalFormatting sqref="E111">
    <cfRule type="cellIs" dxfId="939" priority="32" operator="equal">
      <formula>1</formula>
    </cfRule>
    <cfRule type="containsText" dxfId="938" priority="33" operator="containsText" text="onvolledig">
      <formula>NOT(ISERROR(SEARCH("onvolledig",E111)))</formula>
    </cfRule>
    <cfRule type="containsText" dxfId="937" priority="34" operator="containsText" text="ONVOLDOENDE">
      <formula>NOT(ISERROR(SEARCH("ONVOLDOENDE",E111)))</formula>
    </cfRule>
  </conditionalFormatting>
  <conditionalFormatting sqref="E111">
    <cfRule type="cellIs" dxfId="936" priority="29" operator="equal">
      <formula>1</formula>
    </cfRule>
    <cfRule type="containsText" dxfId="935" priority="30" operator="containsText" text="onvolledig">
      <formula>NOT(ISERROR(SEARCH("onvolledig",E111)))</formula>
    </cfRule>
    <cfRule type="containsText" dxfId="934" priority="31" operator="containsText" text="ONVOLDOENDE">
      <formula>NOT(ISERROR(SEARCH("ONVOLDOENDE",E111)))</formula>
    </cfRule>
  </conditionalFormatting>
  <conditionalFormatting sqref="E111">
    <cfRule type="cellIs" dxfId="933" priority="26" operator="equal">
      <formula>1</formula>
    </cfRule>
    <cfRule type="containsText" dxfId="932" priority="27" operator="containsText" text="onvolledig">
      <formula>NOT(ISERROR(SEARCH("onvolledig",E111)))</formula>
    </cfRule>
    <cfRule type="containsText" dxfId="931" priority="28" operator="containsText" text="ONVOLDOENDE">
      <formula>NOT(ISERROR(SEARCH("ONVOLDOENDE",E111)))</formula>
    </cfRule>
  </conditionalFormatting>
  <conditionalFormatting sqref="E111">
    <cfRule type="cellIs" dxfId="930" priority="23" operator="equal">
      <formula>1</formula>
    </cfRule>
    <cfRule type="containsText" dxfId="929" priority="24" operator="containsText" text="onvolledig">
      <formula>NOT(ISERROR(SEARCH("onvolledig",E111)))</formula>
    </cfRule>
    <cfRule type="containsText" dxfId="928" priority="25" operator="containsText" text="ONVOLDOENDE">
      <formula>NOT(ISERROR(SEARCH("ONVOLDOENDE",E111)))</formula>
    </cfRule>
  </conditionalFormatting>
  <conditionalFormatting sqref="E113">
    <cfRule type="containsText" dxfId="927" priority="21" operator="containsText" text="onvolledig">
      <formula>NOT(ISERROR(SEARCH("onvolledig",E113)))</formula>
    </cfRule>
    <cfRule type="containsText" dxfId="926" priority="22" operator="containsText" text="ONVOLDOENDE">
      <formula>NOT(ISERROR(SEARCH("ONVOLDOENDE",E113)))</formula>
    </cfRule>
  </conditionalFormatting>
  <conditionalFormatting sqref="D113">
    <cfRule type="cellIs" dxfId="925" priority="17" operator="equal">
      <formula>1</formula>
    </cfRule>
    <cfRule type="containsText" dxfId="924" priority="19" operator="containsText" text="onvolledig">
      <formula>NOT(ISERROR(SEARCH("onvolledig",D113)))</formula>
    </cfRule>
    <cfRule type="containsText" dxfId="923" priority="20" operator="containsText" text="ONVOLDOENDE">
      <formula>NOT(ISERROR(SEARCH("ONVOLDOENDE",D113)))</formula>
    </cfRule>
  </conditionalFormatting>
  <conditionalFormatting sqref="D113:E113">
    <cfRule type="containsBlanks" dxfId="922" priority="18">
      <formula>LEN(TRIM(D113))=0</formula>
    </cfRule>
  </conditionalFormatting>
  <conditionalFormatting sqref="E113">
    <cfRule type="cellIs" dxfId="921" priority="14" operator="equal">
      <formula>1</formula>
    </cfRule>
    <cfRule type="containsText" dxfId="920" priority="15" operator="containsText" text="onvolledig">
      <formula>NOT(ISERROR(SEARCH("onvolledig",E113)))</formula>
    </cfRule>
    <cfRule type="containsText" dxfId="919" priority="16" operator="containsText" text="ONVOLDOENDE">
      <formula>NOT(ISERROR(SEARCH("ONVOLDOENDE",E113)))</formula>
    </cfRule>
  </conditionalFormatting>
  <conditionalFormatting sqref="E113">
    <cfRule type="cellIs" dxfId="918" priority="11" operator="equal">
      <formula>1</formula>
    </cfRule>
    <cfRule type="containsText" dxfId="917" priority="12" operator="containsText" text="onvolledig">
      <formula>NOT(ISERROR(SEARCH("onvolledig",E113)))</formula>
    </cfRule>
    <cfRule type="containsText" dxfId="916" priority="13" operator="containsText" text="ONVOLDOENDE">
      <formula>NOT(ISERROR(SEARCH("ONVOLDOENDE",E113)))</formula>
    </cfRule>
  </conditionalFormatting>
  <conditionalFormatting sqref="E113">
    <cfRule type="cellIs" dxfId="915" priority="8" operator="equal">
      <formula>1</formula>
    </cfRule>
    <cfRule type="containsText" dxfId="914" priority="9" operator="containsText" text="onvolledig">
      <formula>NOT(ISERROR(SEARCH("onvolledig",E113)))</formula>
    </cfRule>
    <cfRule type="containsText" dxfId="913" priority="10" operator="containsText" text="ONVOLDOENDE">
      <formula>NOT(ISERROR(SEARCH("ONVOLDOENDE",E113)))</formula>
    </cfRule>
  </conditionalFormatting>
  <dataValidations count="3">
    <dataValidation type="decimal" allowBlank="1" showInputMessage="1" showErrorMessage="1" sqref="F100:K101 F103:K103 F58:K58 F51:K54 F56:K56 F64:K64 F66:K66 F86:K87 F9:K15 F17:K17 F46:K46 F40:K43 F48:K48 F37:K38 F27:K33 F19:K24 F35:K35 F80:K84 F89:K89 F75:K75 F69:K73 F77:K77 F60:K62 F92:K98" xr:uid="{00000000-0002-0000-0500-000000000000}">
      <formula1>1</formula1>
      <formula2>10</formula2>
    </dataValidation>
    <dataValidation type="list" allowBlank="1" showInputMessage="1" showErrorMessage="1" sqref="C7" xr:uid="{00000000-0002-0000-0500-000001000000}">
      <formula1>"Ja,Nee"</formula1>
    </dataValidation>
    <dataValidation type="whole" allowBlank="1" showInputMessage="1" showErrorMessage="1" sqref="D76:E78 D1 D36:E39 D25:E26 D88:E91 D47:E50 D113:E113 D57:E59 D102:E105 D65:E68 D120:E1048576 D7:E7 D74:E74 D16:E16 D18:E18 D34:E34 D44:E44 D55:E55 D63:E63 D85:E85 D99:E99 D111:E111" xr:uid="{00000000-0002-0000-0500-000002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5" fitToHeight="0" orientation="portrait" verticalDpi="0" r:id="rId1"/>
  <extLst>
    <ext xmlns:x14="http://schemas.microsoft.com/office/spreadsheetml/2009/9/main" uri="{78C0D931-6437-407d-A8EE-F0AAD7539E65}">
      <x14:conditionalFormattings>
        <x14:conditionalFormatting xmlns:xm="http://schemas.microsoft.com/office/excel/2006/main">
          <x14:cfRule type="containsText" priority="3" operator="containsText" text="onvolledig" id="{A315AB0B-E107-463C-9991-CCAE86091878}">
            <xm:f>NOT(ISERROR(SEARCH("onvolledig",'Keuzestage Hoofdfase-2'!D105)))</xm:f>
            <x14:dxf>
              <fill>
                <patternFill>
                  <bgColor theme="9" tint="-0.24994659260841701"/>
                </patternFill>
              </fill>
            </x14:dxf>
          </x14:cfRule>
          <x14:cfRule type="containsText" priority="4" operator="containsText" text="ONVOLDOENDE" id="{B0BF0C04-1D54-40BE-B409-10FA042C6E42}">
            <xm:f>NOT(ISERROR(SEARCH("ONVOLDOENDE",'Keuzestage Hoofdfase-2'!D105)))</xm:f>
            <x14:dxf>
              <fill>
                <patternFill>
                  <bgColor rgb="FFFF0000"/>
                </patternFill>
              </fill>
            </x14:dxf>
          </x14:cfRule>
          <xm:sqref>D105:E105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pageSetUpPr fitToPage="1"/>
  </sheetPr>
  <dimension ref="A1:N139"/>
  <sheetViews>
    <sheetView zoomScale="90" zoomScaleNormal="90" workbookViewId="0">
      <pane xSplit="3" ySplit="8" topLeftCell="D9" activePane="bottomRight" state="frozen"/>
      <selection activeCell="C1" sqref="C1"/>
      <selection pane="topRight" activeCell="C1" sqref="C1"/>
      <selection pane="bottomLeft" activeCell="C1" sqref="C1"/>
      <selection pane="bottomRight" activeCell="E120" sqref="A117:E120"/>
    </sheetView>
  </sheetViews>
  <sheetFormatPr defaultRowHeight="12.75" x14ac:dyDescent="0.2"/>
  <cols>
    <col min="1" max="1" width="23.7109375" style="2" customWidth="1"/>
    <col min="2" max="2" width="8.42578125" style="12" bestFit="1" customWidth="1"/>
    <col min="3" max="3" width="56.42578125" style="13" customWidth="1"/>
    <col min="4" max="4" width="50.7109375" style="25" customWidth="1"/>
    <col min="5" max="5" width="50.7109375" style="34" customWidth="1"/>
    <col min="6" max="9" width="7" style="14" hidden="1" customWidth="1"/>
    <col min="10" max="10" width="8.42578125" style="14" hidden="1" customWidth="1"/>
    <col min="11" max="11" width="6.28515625" style="14" hidden="1" customWidth="1"/>
    <col min="12" max="12" width="67.42578125" style="2" hidden="1" customWidth="1"/>
    <col min="13" max="16384" width="9.140625" style="2"/>
  </cols>
  <sheetData>
    <row r="1" spans="1:12" ht="24" customHeight="1" x14ac:dyDescent="0.25">
      <c r="A1" s="441" t="str">
        <f>'SVS COMPLEET'!A1:B1</f>
        <v>Naam student:</v>
      </c>
      <c r="B1" s="441"/>
      <c r="C1" s="303">
        <f>'SVS COMPLEET'!C1</f>
        <v>0</v>
      </c>
      <c r="D1" s="266" t="s">
        <v>111</v>
      </c>
      <c r="E1" s="266" t="s">
        <v>139</v>
      </c>
    </row>
    <row r="2" spans="1:12" ht="24" customHeight="1" x14ac:dyDescent="0.25">
      <c r="A2" s="423" t="str">
        <f>'SVS COMPLEET'!A2:B2</f>
        <v>Studentnummer:</v>
      </c>
      <c r="B2" s="423"/>
      <c r="C2" s="301">
        <f>'SVS COMPLEET'!C2</f>
        <v>0</v>
      </c>
      <c r="D2" s="266" t="s">
        <v>112</v>
      </c>
      <c r="E2" s="382" t="s">
        <v>143</v>
      </c>
    </row>
    <row r="3" spans="1:12" ht="24" customHeight="1" x14ac:dyDescent="0.25">
      <c r="A3" s="423" t="str">
        <f>'SVS COMPLEET'!A3:B3</f>
        <v xml:space="preserve">Email student </v>
      </c>
      <c r="B3" s="423"/>
      <c r="C3" s="301">
        <f>'SVS COMPLEET'!C3</f>
        <v>0</v>
      </c>
      <c r="D3" s="266" t="s">
        <v>136</v>
      </c>
      <c r="E3" s="382"/>
    </row>
    <row r="4" spans="1:12" s="28" customFormat="1" ht="24" customHeight="1" x14ac:dyDescent="0.25">
      <c r="A4" s="423" t="s">
        <v>80</v>
      </c>
      <c r="B4" s="423"/>
      <c r="C4" s="300"/>
      <c r="D4" s="266" t="s">
        <v>137</v>
      </c>
      <c r="E4" s="383" t="s">
        <v>161</v>
      </c>
      <c r="F4" s="36"/>
      <c r="G4" s="36"/>
      <c r="H4" s="36"/>
      <c r="I4" s="36"/>
      <c r="J4" s="36"/>
      <c r="K4" s="36"/>
    </row>
    <row r="5" spans="1:12" s="28" customFormat="1" ht="24" customHeight="1" x14ac:dyDescent="0.25">
      <c r="A5" s="423" t="s">
        <v>81</v>
      </c>
      <c r="B5" s="423"/>
      <c r="C5" s="300"/>
      <c r="D5" s="266" t="s">
        <v>138</v>
      </c>
      <c r="E5" s="383"/>
    </row>
    <row r="6" spans="1:12" s="28" customFormat="1" ht="26.25" customHeight="1" x14ac:dyDescent="0.25">
      <c r="A6" s="423" t="s">
        <v>76</v>
      </c>
      <c r="B6" s="423"/>
      <c r="C6" s="300"/>
      <c r="D6" s="266" t="s">
        <v>135</v>
      </c>
      <c r="E6" s="383"/>
      <c r="F6" s="27" t="s">
        <v>0</v>
      </c>
      <c r="G6" s="27" t="s">
        <v>1</v>
      </c>
      <c r="H6" s="27" t="s">
        <v>1</v>
      </c>
      <c r="I6" s="27" t="s">
        <v>2</v>
      </c>
      <c r="J6" s="27" t="s">
        <v>2</v>
      </c>
      <c r="K6" s="27" t="s">
        <v>3</v>
      </c>
    </row>
    <row r="7" spans="1:12" s="28" customFormat="1" ht="24" customHeight="1" x14ac:dyDescent="0.25">
      <c r="A7" s="443" t="s">
        <v>110</v>
      </c>
      <c r="B7" s="443"/>
      <c r="C7" s="300"/>
      <c r="D7" s="26"/>
      <c r="E7" s="33"/>
      <c r="F7" s="27"/>
      <c r="G7" s="27"/>
      <c r="H7" s="27"/>
      <c r="I7" s="27"/>
      <c r="J7" s="27"/>
      <c r="K7" s="27"/>
    </row>
    <row r="8" spans="1:12" s="73" customFormat="1" ht="75.75" thickBot="1" x14ac:dyDescent="0.3">
      <c r="A8" s="113" t="s">
        <v>4</v>
      </c>
      <c r="B8" s="114" t="s">
        <v>5</v>
      </c>
      <c r="C8" s="118" t="s">
        <v>6</v>
      </c>
      <c r="D8" s="304" t="s">
        <v>158</v>
      </c>
      <c r="E8" s="304" t="s">
        <v>159</v>
      </c>
      <c r="F8" s="115" t="s">
        <v>7</v>
      </c>
      <c r="G8" s="115" t="s">
        <v>8</v>
      </c>
      <c r="H8" s="115" t="s">
        <v>120</v>
      </c>
      <c r="I8" s="115" t="s">
        <v>10</v>
      </c>
      <c r="J8" s="115" t="s">
        <v>11</v>
      </c>
      <c r="K8" s="116" t="s">
        <v>12</v>
      </c>
      <c r="L8" s="117" t="s">
        <v>78</v>
      </c>
    </row>
    <row r="9" spans="1:12" s="74" customFormat="1" ht="24.95" customHeight="1" x14ac:dyDescent="0.25">
      <c r="A9" s="433" t="s">
        <v>13</v>
      </c>
      <c r="B9" s="413" t="s">
        <v>14</v>
      </c>
      <c r="C9" s="16" t="s">
        <v>83</v>
      </c>
      <c r="D9" s="416"/>
      <c r="E9" s="417"/>
      <c r="F9" s="75"/>
      <c r="G9" s="75"/>
      <c r="H9" s="75"/>
      <c r="I9" s="75"/>
      <c r="J9" s="75"/>
      <c r="K9" s="75"/>
      <c r="L9" s="76"/>
    </row>
    <row r="10" spans="1:12" s="74" customFormat="1" ht="24.95" customHeight="1" x14ac:dyDescent="0.25">
      <c r="A10" s="434"/>
      <c r="B10" s="414"/>
      <c r="C10" s="3" t="s">
        <v>15</v>
      </c>
      <c r="D10" s="416"/>
      <c r="E10" s="417"/>
      <c r="F10" s="75"/>
      <c r="G10" s="75"/>
      <c r="H10" s="75"/>
      <c r="I10" s="75"/>
      <c r="J10" s="75"/>
      <c r="K10" s="75"/>
      <c r="L10" s="77"/>
    </row>
    <row r="11" spans="1:12" s="74" customFormat="1" ht="24.95" customHeight="1" x14ac:dyDescent="0.25">
      <c r="A11" s="434"/>
      <c r="B11" s="414"/>
      <c r="C11" s="3" t="s">
        <v>16</v>
      </c>
      <c r="D11" s="416"/>
      <c r="E11" s="417"/>
      <c r="F11" s="75"/>
      <c r="G11" s="75"/>
      <c r="H11" s="75"/>
      <c r="I11" s="75"/>
      <c r="J11" s="75"/>
      <c r="K11" s="75"/>
      <c r="L11" s="77"/>
    </row>
    <row r="12" spans="1:12" s="74" customFormat="1" ht="24.95" customHeight="1" x14ac:dyDescent="0.25">
      <c r="A12" s="434"/>
      <c r="B12" s="414"/>
      <c r="C12" s="3" t="s">
        <v>17</v>
      </c>
      <c r="D12" s="416"/>
      <c r="E12" s="417"/>
      <c r="F12" s="75"/>
      <c r="G12" s="75"/>
      <c r="H12" s="75"/>
      <c r="I12" s="75"/>
      <c r="J12" s="75"/>
      <c r="K12" s="75"/>
      <c r="L12" s="77"/>
    </row>
    <row r="13" spans="1:12" s="74" customFormat="1" ht="24.95" customHeight="1" x14ac:dyDescent="0.25">
      <c r="A13" s="434"/>
      <c r="B13" s="414"/>
      <c r="C13" s="3" t="s">
        <v>18</v>
      </c>
      <c r="D13" s="416"/>
      <c r="E13" s="417"/>
      <c r="F13" s="75"/>
      <c r="G13" s="75"/>
      <c r="H13" s="75"/>
      <c r="I13" s="75"/>
      <c r="J13" s="75"/>
      <c r="K13" s="75"/>
      <c r="L13" s="77"/>
    </row>
    <row r="14" spans="1:12" s="74" customFormat="1" ht="24.95" customHeight="1" x14ac:dyDescent="0.25">
      <c r="A14" s="434"/>
      <c r="B14" s="414"/>
      <c r="C14" s="3" t="s">
        <v>19</v>
      </c>
      <c r="D14" s="416"/>
      <c r="E14" s="417"/>
      <c r="F14" s="78"/>
      <c r="G14" s="78"/>
      <c r="H14" s="78"/>
      <c r="I14" s="78"/>
      <c r="J14" s="78"/>
      <c r="K14" s="78"/>
      <c r="L14" s="77"/>
    </row>
    <row r="15" spans="1:12" s="74" customFormat="1" ht="24.95" customHeight="1" x14ac:dyDescent="0.25">
      <c r="A15" s="434"/>
      <c r="B15" s="415"/>
      <c r="C15" s="3" t="s">
        <v>20</v>
      </c>
      <c r="D15" s="400"/>
      <c r="E15" s="401"/>
      <c r="F15" s="78"/>
      <c r="G15" s="78"/>
      <c r="H15" s="78"/>
      <c r="I15" s="78"/>
      <c r="J15" s="78"/>
      <c r="K15" s="78"/>
      <c r="L15" s="77"/>
    </row>
    <row r="16" spans="1:12" s="74" customFormat="1" ht="24.95" customHeight="1" thickBot="1" x14ac:dyDescent="0.3">
      <c r="A16" s="435"/>
      <c r="B16" s="37" t="s">
        <v>21</v>
      </c>
      <c r="C16" s="205" t="s">
        <v>149</v>
      </c>
      <c r="D16" s="307"/>
      <c r="E16" s="307"/>
      <c r="F16" s="80" t="e">
        <f t="shared" ref="F16:K16" si="0">AVERAGE(F9:F15)</f>
        <v>#DIV/0!</v>
      </c>
      <c r="G16" s="80" t="e">
        <f t="shared" si="0"/>
        <v>#DIV/0!</v>
      </c>
      <c r="H16" s="80" t="e">
        <f t="shared" si="0"/>
        <v>#DIV/0!</v>
      </c>
      <c r="I16" s="80" t="e">
        <f t="shared" si="0"/>
        <v>#DIV/0!</v>
      </c>
      <c r="J16" s="80" t="e">
        <f t="shared" si="0"/>
        <v>#DIV/0!</v>
      </c>
      <c r="K16" s="80" t="e">
        <f t="shared" si="0"/>
        <v>#DIV/0!</v>
      </c>
      <c r="L16" s="121"/>
    </row>
    <row r="17" spans="1:14" s="74" customFormat="1" ht="48" customHeight="1" x14ac:dyDescent="0.25">
      <c r="A17" s="436" t="s">
        <v>124</v>
      </c>
      <c r="B17" s="38" t="s">
        <v>14</v>
      </c>
      <c r="C17" s="4" t="s">
        <v>140</v>
      </c>
      <c r="D17" s="396"/>
      <c r="E17" s="397"/>
      <c r="F17" s="81"/>
      <c r="G17" s="81"/>
      <c r="H17" s="81"/>
      <c r="I17" s="81"/>
      <c r="J17" s="81"/>
      <c r="K17" s="81"/>
      <c r="L17" s="82"/>
      <c r="N17" s="83"/>
    </row>
    <row r="18" spans="1:14" s="74" customFormat="1" ht="24.95" customHeight="1" thickBot="1" x14ac:dyDescent="0.3">
      <c r="A18" s="437"/>
      <c r="B18" s="37" t="s">
        <v>21</v>
      </c>
      <c r="C18" s="205" t="s">
        <v>149</v>
      </c>
      <c r="D18" s="307"/>
      <c r="E18" s="307"/>
      <c r="F18" s="80" t="e">
        <f t="shared" ref="F18:K18" si="1">AVERAGE(F17)</f>
        <v>#DIV/0!</v>
      </c>
      <c r="G18" s="80" t="e">
        <f t="shared" si="1"/>
        <v>#DIV/0!</v>
      </c>
      <c r="H18" s="80" t="e">
        <f t="shared" si="1"/>
        <v>#DIV/0!</v>
      </c>
      <c r="I18" s="80" t="e">
        <f t="shared" si="1"/>
        <v>#DIV/0!</v>
      </c>
      <c r="J18" s="80" t="e">
        <f t="shared" si="1"/>
        <v>#DIV/0!</v>
      </c>
      <c r="K18" s="80" t="e">
        <f t="shared" si="1"/>
        <v>#DIV/0!</v>
      </c>
      <c r="L18" s="121"/>
    </row>
    <row r="19" spans="1:14" s="74" customFormat="1" ht="24.95" customHeight="1" x14ac:dyDescent="0.25">
      <c r="A19" s="436" t="s">
        <v>125</v>
      </c>
      <c r="B19" s="413" t="s">
        <v>14</v>
      </c>
      <c r="C19" s="16" t="s">
        <v>102</v>
      </c>
      <c r="D19" s="398"/>
      <c r="E19" s="399"/>
      <c r="F19" s="75"/>
      <c r="G19" s="75"/>
      <c r="H19" s="75"/>
      <c r="I19" s="75"/>
      <c r="J19" s="75"/>
      <c r="K19" s="75"/>
      <c r="L19" s="84"/>
    </row>
    <row r="20" spans="1:14" s="74" customFormat="1" ht="24.95" customHeight="1" x14ac:dyDescent="0.25">
      <c r="A20" s="438"/>
      <c r="B20" s="414"/>
      <c r="C20" s="9" t="s">
        <v>84</v>
      </c>
      <c r="D20" s="416"/>
      <c r="E20" s="417"/>
      <c r="F20" s="75"/>
      <c r="G20" s="75"/>
      <c r="H20" s="75"/>
      <c r="I20" s="75"/>
      <c r="J20" s="75"/>
      <c r="K20" s="75"/>
      <c r="L20" s="77"/>
    </row>
    <row r="21" spans="1:14" s="74" customFormat="1" ht="24.95" customHeight="1" x14ac:dyDescent="0.25">
      <c r="A21" s="438"/>
      <c r="B21" s="414"/>
      <c r="C21" s="9" t="s">
        <v>85</v>
      </c>
      <c r="D21" s="416"/>
      <c r="E21" s="417"/>
      <c r="F21" s="75"/>
      <c r="G21" s="75"/>
      <c r="H21" s="75"/>
      <c r="I21" s="75"/>
      <c r="J21" s="75"/>
      <c r="K21" s="75"/>
      <c r="L21" s="77"/>
    </row>
    <row r="22" spans="1:14" s="74" customFormat="1" ht="24.95" customHeight="1" x14ac:dyDescent="0.25">
      <c r="A22" s="438"/>
      <c r="B22" s="414"/>
      <c r="C22" s="9" t="s">
        <v>86</v>
      </c>
      <c r="D22" s="416"/>
      <c r="E22" s="417"/>
      <c r="F22" s="75"/>
      <c r="G22" s="75"/>
      <c r="H22" s="75"/>
      <c r="I22" s="75"/>
      <c r="J22" s="75"/>
      <c r="K22" s="75"/>
      <c r="L22" s="77"/>
    </row>
    <row r="23" spans="1:14" s="74" customFormat="1" ht="24.95" customHeight="1" x14ac:dyDescent="0.25">
      <c r="A23" s="438"/>
      <c r="B23" s="414"/>
      <c r="C23" s="9" t="s">
        <v>88</v>
      </c>
      <c r="D23" s="416"/>
      <c r="E23" s="417"/>
      <c r="F23" s="75"/>
      <c r="G23" s="75"/>
      <c r="H23" s="75"/>
      <c r="I23" s="75"/>
      <c r="J23" s="75"/>
      <c r="K23" s="75"/>
      <c r="L23" s="77"/>
    </row>
    <row r="24" spans="1:14" s="74" customFormat="1" ht="24.95" customHeight="1" x14ac:dyDescent="0.25">
      <c r="A24" s="438"/>
      <c r="B24" s="415"/>
      <c r="C24" s="45" t="s">
        <v>87</v>
      </c>
      <c r="D24" s="400"/>
      <c r="E24" s="401"/>
      <c r="F24" s="85"/>
      <c r="G24" s="85"/>
      <c r="H24" s="85"/>
      <c r="I24" s="85"/>
      <c r="J24" s="85"/>
      <c r="K24" s="85"/>
      <c r="L24" s="86"/>
    </row>
    <row r="25" spans="1:14" s="87" customFormat="1" ht="24.95" customHeight="1" thickBot="1" x14ac:dyDescent="0.3">
      <c r="A25" s="437"/>
      <c r="B25" s="37" t="s">
        <v>21</v>
      </c>
      <c r="C25" s="205" t="s">
        <v>149</v>
      </c>
      <c r="D25" s="307"/>
      <c r="E25" s="307"/>
      <c r="F25" s="80" t="e">
        <f t="shared" ref="F25:K25" si="2">AVERAGE(F19:F24)</f>
        <v>#DIV/0!</v>
      </c>
      <c r="G25" s="80" t="e">
        <f t="shared" si="2"/>
        <v>#DIV/0!</v>
      </c>
      <c r="H25" s="80" t="e">
        <f t="shared" si="2"/>
        <v>#DIV/0!</v>
      </c>
      <c r="I25" s="80" t="e">
        <f t="shared" si="2"/>
        <v>#DIV/0!</v>
      </c>
      <c r="J25" s="80" t="e">
        <f t="shared" si="2"/>
        <v>#DIV/0!</v>
      </c>
      <c r="K25" s="80" t="e">
        <f t="shared" si="2"/>
        <v>#DIV/0!</v>
      </c>
      <c r="L25" s="122"/>
    </row>
    <row r="26" spans="1:14" s="74" customFormat="1" ht="35.1" hidden="1" customHeight="1" thickBot="1" x14ac:dyDescent="0.3">
      <c r="A26" s="88" t="s">
        <v>4</v>
      </c>
      <c r="B26" s="46" t="s">
        <v>5</v>
      </c>
      <c r="C26" s="47" t="s">
        <v>6</v>
      </c>
      <c r="D26" s="309"/>
      <c r="E26" s="309"/>
      <c r="F26" s="89" t="s">
        <v>7</v>
      </c>
      <c r="G26" s="89" t="s">
        <v>8</v>
      </c>
      <c r="H26" s="89" t="s">
        <v>120</v>
      </c>
      <c r="I26" s="89" t="s">
        <v>10</v>
      </c>
      <c r="J26" s="89" t="s">
        <v>11</v>
      </c>
      <c r="K26" s="90" t="s">
        <v>12</v>
      </c>
      <c r="L26" s="123" t="s">
        <v>79</v>
      </c>
    </row>
    <row r="27" spans="1:14" s="74" customFormat="1" ht="24.95" customHeight="1" x14ac:dyDescent="0.25">
      <c r="A27" s="436" t="s">
        <v>126</v>
      </c>
      <c r="B27" s="413" t="s">
        <v>23</v>
      </c>
      <c r="C27" s="48" t="s">
        <v>103</v>
      </c>
      <c r="D27" s="427"/>
      <c r="E27" s="428"/>
      <c r="F27" s="91"/>
      <c r="G27" s="91"/>
      <c r="H27" s="91"/>
      <c r="I27" s="91"/>
      <c r="J27" s="91"/>
      <c r="K27" s="91"/>
      <c r="L27" s="92"/>
    </row>
    <row r="28" spans="1:14" s="74" customFormat="1" ht="24.95" customHeight="1" x14ac:dyDescent="0.25">
      <c r="A28" s="438"/>
      <c r="B28" s="414"/>
      <c r="C28" s="9" t="s">
        <v>104</v>
      </c>
      <c r="D28" s="429"/>
      <c r="E28" s="430"/>
      <c r="F28" s="75"/>
      <c r="G28" s="75"/>
      <c r="H28" s="75"/>
      <c r="I28" s="75"/>
      <c r="J28" s="75"/>
      <c r="K28" s="75"/>
      <c r="L28" s="77"/>
    </row>
    <row r="29" spans="1:14" s="74" customFormat="1" ht="24.95" customHeight="1" x14ac:dyDescent="0.25">
      <c r="A29" s="438"/>
      <c r="B29" s="414"/>
      <c r="C29" s="9" t="s">
        <v>24</v>
      </c>
      <c r="D29" s="429"/>
      <c r="E29" s="430"/>
      <c r="F29" s="75"/>
      <c r="G29" s="75"/>
      <c r="H29" s="75"/>
      <c r="I29" s="75"/>
      <c r="J29" s="75"/>
      <c r="K29" s="75"/>
      <c r="L29" s="77"/>
    </row>
    <row r="30" spans="1:14" s="74" customFormat="1" ht="24.95" customHeight="1" x14ac:dyDescent="0.25">
      <c r="A30" s="438"/>
      <c r="B30" s="414"/>
      <c r="C30" s="9" t="s">
        <v>25</v>
      </c>
      <c r="D30" s="429"/>
      <c r="E30" s="430"/>
      <c r="F30" s="75"/>
      <c r="G30" s="75"/>
      <c r="H30" s="75"/>
      <c r="I30" s="75"/>
      <c r="J30" s="75"/>
      <c r="K30" s="75"/>
      <c r="L30" s="77"/>
    </row>
    <row r="31" spans="1:14" s="74" customFormat="1" ht="24.95" customHeight="1" thickBot="1" x14ac:dyDescent="0.3">
      <c r="A31" s="438"/>
      <c r="B31" s="415"/>
      <c r="C31" s="9" t="s">
        <v>26</v>
      </c>
      <c r="D31" s="429"/>
      <c r="E31" s="430"/>
      <c r="F31" s="75"/>
      <c r="G31" s="75"/>
      <c r="H31" s="75"/>
      <c r="I31" s="75"/>
      <c r="J31" s="75"/>
      <c r="K31" s="75"/>
      <c r="L31" s="77"/>
    </row>
    <row r="32" spans="1:14" s="74" customFormat="1" ht="24.95" customHeight="1" x14ac:dyDescent="0.25">
      <c r="A32" s="438"/>
      <c r="B32" s="413" t="s">
        <v>1</v>
      </c>
      <c r="C32" s="9" t="s">
        <v>27</v>
      </c>
      <c r="D32" s="429"/>
      <c r="E32" s="430"/>
      <c r="F32" s="93"/>
      <c r="G32" s="94"/>
      <c r="H32" s="94"/>
      <c r="I32" s="94"/>
      <c r="J32" s="94"/>
      <c r="K32" s="94"/>
      <c r="L32" s="84"/>
    </row>
    <row r="33" spans="1:12" s="74" customFormat="1" ht="24.95" customHeight="1" x14ac:dyDescent="0.25">
      <c r="A33" s="438"/>
      <c r="B33" s="415"/>
      <c r="C33" s="9" t="s">
        <v>28</v>
      </c>
      <c r="D33" s="431"/>
      <c r="E33" s="432"/>
      <c r="F33" s="93"/>
      <c r="G33" s="94"/>
      <c r="H33" s="94"/>
      <c r="I33" s="94"/>
      <c r="J33" s="94"/>
      <c r="K33" s="94"/>
      <c r="L33" s="77"/>
    </row>
    <row r="34" spans="1:12" s="74" customFormat="1" ht="24.95" customHeight="1" thickBot="1" x14ac:dyDescent="0.3">
      <c r="A34" s="438"/>
      <c r="B34" s="37" t="s">
        <v>21</v>
      </c>
      <c r="C34" s="205" t="s">
        <v>149</v>
      </c>
      <c r="D34" s="307"/>
      <c r="E34" s="307"/>
      <c r="F34" s="95"/>
      <c r="G34" s="80" t="e">
        <f>AVERAGE(G32:G33)</f>
        <v>#DIV/0!</v>
      </c>
      <c r="H34" s="80" t="e">
        <f>AVERAGE(H32:H33)</f>
        <v>#DIV/0!</v>
      </c>
      <c r="I34" s="80" t="e">
        <f>AVERAGE(I32:I33)</f>
        <v>#DIV/0!</v>
      </c>
      <c r="J34" s="80" t="e">
        <f>AVERAGE(J32:J33)</f>
        <v>#DIV/0!</v>
      </c>
      <c r="K34" s="80" t="e">
        <f>AVERAGE(K32:K33)</f>
        <v>#DIV/0!</v>
      </c>
      <c r="L34" s="121"/>
    </row>
    <row r="35" spans="1:12" s="74" customFormat="1" ht="24.95" customHeight="1" x14ac:dyDescent="0.25">
      <c r="A35" s="438"/>
      <c r="B35" s="273" t="s">
        <v>2</v>
      </c>
      <c r="C35" s="9" t="s">
        <v>30</v>
      </c>
      <c r="D35" s="396"/>
      <c r="E35" s="397"/>
      <c r="F35" s="93"/>
      <c r="G35" s="93"/>
      <c r="H35" s="93"/>
      <c r="I35" s="94"/>
      <c r="J35" s="94"/>
      <c r="K35" s="94"/>
      <c r="L35" s="84"/>
    </row>
    <row r="36" spans="1:12" s="74" customFormat="1" ht="24.95" customHeight="1" thickBot="1" x14ac:dyDescent="0.3">
      <c r="A36" s="438"/>
      <c r="B36" s="37" t="s">
        <v>21</v>
      </c>
      <c r="C36" s="205" t="s">
        <v>149</v>
      </c>
      <c r="D36" s="307"/>
      <c r="E36" s="307"/>
      <c r="F36" s="95"/>
      <c r="G36" s="95"/>
      <c r="H36" s="95"/>
      <c r="I36" s="80" t="e">
        <f>AVERAGE(I35:I35)</f>
        <v>#DIV/0!</v>
      </c>
      <c r="J36" s="80" t="e">
        <f>AVERAGE(J35:J35)</f>
        <v>#DIV/0!</v>
      </c>
      <c r="K36" s="80" t="e">
        <f>AVERAGE(K35:K35)</f>
        <v>#DIV/0!</v>
      </c>
      <c r="L36" s="121"/>
    </row>
    <row r="37" spans="1:12" s="74" customFormat="1" ht="35.1" hidden="1" customHeight="1" x14ac:dyDescent="0.25">
      <c r="A37" s="290"/>
      <c r="B37" s="39" t="s">
        <v>3</v>
      </c>
      <c r="C37" s="9" t="s">
        <v>32</v>
      </c>
      <c r="D37" s="310"/>
      <c r="E37" s="310"/>
      <c r="F37" s="93"/>
      <c r="G37" s="93"/>
      <c r="H37" s="93"/>
      <c r="I37" s="93"/>
      <c r="J37" s="93"/>
      <c r="K37" s="94"/>
      <c r="L37" s="84"/>
    </row>
    <row r="38" spans="1:12" s="74" customFormat="1" ht="35.1" hidden="1" customHeight="1" thickBot="1" x14ac:dyDescent="0.3">
      <c r="A38" s="290"/>
      <c r="B38" s="41" t="s">
        <v>3</v>
      </c>
      <c r="C38" s="45" t="s">
        <v>33</v>
      </c>
      <c r="D38" s="312"/>
      <c r="E38" s="312"/>
      <c r="F38" s="96"/>
      <c r="G38" s="96"/>
      <c r="H38" s="96"/>
      <c r="I38" s="96"/>
      <c r="J38" s="96"/>
      <c r="K38" s="97"/>
      <c r="L38" s="86"/>
    </row>
    <row r="39" spans="1:12" s="74" customFormat="1" ht="35.1" hidden="1" customHeight="1" thickBot="1" x14ac:dyDescent="0.3">
      <c r="A39" s="291"/>
      <c r="B39" s="37" t="s">
        <v>21</v>
      </c>
      <c r="C39" s="7" t="s">
        <v>34</v>
      </c>
      <c r="D39" s="313"/>
      <c r="E39" s="313"/>
      <c r="F39" s="95"/>
      <c r="G39" s="95"/>
      <c r="H39" s="95"/>
      <c r="I39" s="95"/>
      <c r="J39" s="95"/>
      <c r="K39" s="80" t="e">
        <f>AVERAGE(K37:K38)</f>
        <v>#DIV/0!</v>
      </c>
      <c r="L39" s="121"/>
    </row>
    <row r="40" spans="1:12" s="74" customFormat="1" ht="24.95" customHeight="1" x14ac:dyDescent="0.25">
      <c r="A40" s="436" t="s">
        <v>127</v>
      </c>
      <c r="B40" s="413" t="s">
        <v>0</v>
      </c>
      <c r="C40" s="16" t="s">
        <v>35</v>
      </c>
      <c r="D40" s="398"/>
      <c r="E40" s="399"/>
      <c r="F40" s="75"/>
      <c r="G40" s="75"/>
      <c r="H40" s="75"/>
      <c r="I40" s="75"/>
      <c r="J40" s="75"/>
      <c r="K40" s="75"/>
      <c r="L40" s="84"/>
    </row>
    <row r="41" spans="1:12" s="74" customFormat="1" ht="24.95" customHeight="1" thickBot="1" x14ac:dyDescent="0.3">
      <c r="A41" s="438"/>
      <c r="B41" s="415"/>
      <c r="C41" s="9" t="s">
        <v>105</v>
      </c>
      <c r="D41" s="416"/>
      <c r="E41" s="417"/>
      <c r="F41" s="75"/>
      <c r="G41" s="75"/>
      <c r="H41" s="75"/>
      <c r="I41" s="75"/>
      <c r="J41" s="75"/>
      <c r="K41" s="75"/>
      <c r="L41" s="77"/>
    </row>
    <row r="42" spans="1:12" s="74" customFormat="1" ht="24.95" customHeight="1" x14ac:dyDescent="0.25">
      <c r="A42" s="438"/>
      <c r="B42" s="413" t="s">
        <v>1</v>
      </c>
      <c r="C42" s="9" t="s">
        <v>36</v>
      </c>
      <c r="D42" s="416"/>
      <c r="E42" s="417"/>
      <c r="F42" s="93"/>
      <c r="G42" s="94"/>
      <c r="H42" s="94"/>
      <c r="I42" s="94"/>
      <c r="J42" s="94"/>
      <c r="K42" s="94"/>
      <c r="L42" s="84"/>
    </row>
    <row r="43" spans="1:12" s="74" customFormat="1" ht="24.95" customHeight="1" x14ac:dyDescent="0.25">
      <c r="A43" s="438"/>
      <c r="B43" s="415"/>
      <c r="C43" s="9" t="s">
        <v>37</v>
      </c>
      <c r="D43" s="400"/>
      <c r="E43" s="401"/>
      <c r="F43" s="93"/>
      <c r="G43" s="94"/>
      <c r="H43" s="94"/>
      <c r="I43" s="94"/>
      <c r="J43" s="94"/>
      <c r="K43" s="94"/>
      <c r="L43" s="77"/>
    </row>
    <row r="44" spans="1:12" s="74" customFormat="1" ht="24.95" customHeight="1" thickBot="1" x14ac:dyDescent="0.3">
      <c r="A44" s="438"/>
      <c r="B44" s="37" t="s">
        <v>21</v>
      </c>
      <c r="C44" s="205" t="s">
        <v>149</v>
      </c>
      <c r="D44" s="307"/>
      <c r="E44" s="307"/>
      <c r="F44" s="95"/>
      <c r="G44" s="80" t="e">
        <f>AVERAGE(G42:G43)</f>
        <v>#DIV/0!</v>
      </c>
      <c r="H44" s="80" t="e">
        <f>AVERAGE(H42:H43)</f>
        <v>#DIV/0!</v>
      </c>
      <c r="I44" s="80" t="e">
        <f>AVERAGE(I42:I43)</f>
        <v>#DIV/0!</v>
      </c>
      <c r="J44" s="80" t="e">
        <f>AVERAGE(J42:J43)</f>
        <v>#DIV/0!</v>
      </c>
      <c r="K44" s="80" t="e">
        <f>AVERAGE(K42:K43)</f>
        <v>#DIV/0!</v>
      </c>
      <c r="L44" s="121"/>
    </row>
    <row r="45" spans="1:12" s="74" customFormat="1" ht="24.95" customHeight="1" x14ac:dyDescent="0.25">
      <c r="A45" s="438"/>
      <c r="B45" s="413" t="s">
        <v>2</v>
      </c>
      <c r="C45" s="45" t="s">
        <v>38</v>
      </c>
      <c r="D45" s="398"/>
      <c r="E45" s="399"/>
      <c r="F45" s="98"/>
      <c r="G45" s="98"/>
      <c r="H45" s="98"/>
      <c r="I45" s="99"/>
      <c r="J45" s="99"/>
      <c r="K45" s="99"/>
      <c r="L45" s="92"/>
    </row>
    <row r="46" spans="1:12" s="74" customFormat="1" ht="24.95" customHeight="1" x14ac:dyDescent="0.25">
      <c r="A46" s="438"/>
      <c r="B46" s="415"/>
      <c r="C46" s="9" t="s">
        <v>39</v>
      </c>
      <c r="D46" s="400"/>
      <c r="E46" s="401"/>
      <c r="F46" s="93"/>
      <c r="G46" s="93"/>
      <c r="H46" s="93"/>
      <c r="I46" s="94"/>
      <c r="J46" s="94"/>
      <c r="K46" s="94"/>
      <c r="L46" s="84"/>
    </row>
    <row r="47" spans="1:12" s="74" customFormat="1" ht="24.95" customHeight="1" thickBot="1" x14ac:dyDescent="0.3">
      <c r="A47" s="438"/>
      <c r="B47" s="37" t="s">
        <v>21</v>
      </c>
      <c r="C47" s="205" t="s">
        <v>149</v>
      </c>
      <c r="D47" s="307"/>
      <c r="E47" s="307"/>
      <c r="F47" s="95"/>
      <c r="G47" s="95"/>
      <c r="H47" s="95"/>
      <c r="I47" s="80" t="e">
        <f>AVERAGE(I45:I46)</f>
        <v>#DIV/0!</v>
      </c>
      <c r="J47" s="80" t="e">
        <f>AVERAGE(J45:J46)</f>
        <v>#DIV/0!</v>
      </c>
      <c r="K47" s="80" t="e">
        <f>AVERAGE(K45:K46)</f>
        <v>#DIV/0!</v>
      </c>
      <c r="L47" s="121"/>
    </row>
    <row r="48" spans="1:12" s="74" customFormat="1" ht="35.1" hidden="1" customHeight="1" thickBot="1" x14ac:dyDescent="0.3">
      <c r="A48" s="290"/>
      <c r="B48" s="41" t="s">
        <v>3</v>
      </c>
      <c r="C48" s="49" t="s">
        <v>41</v>
      </c>
      <c r="D48" s="315"/>
      <c r="E48" s="315"/>
      <c r="F48" s="100"/>
      <c r="G48" s="100"/>
      <c r="H48" s="100"/>
      <c r="I48" s="100"/>
      <c r="J48" s="100"/>
      <c r="K48" s="101"/>
      <c r="L48" s="102"/>
    </row>
    <row r="49" spans="1:12" s="74" customFormat="1" ht="35.1" hidden="1" customHeight="1" thickBot="1" x14ac:dyDescent="0.3">
      <c r="A49" s="291"/>
      <c r="B49" s="37" t="s">
        <v>21</v>
      </c>
      <c r="C49" s="7" t="s">
        <v>22</v>
      </c>
      <c r="D49" s="313"/>
      <c r="E49" s="313"/>
      <c r="F49" s="95"/>
      <c r="G49" s="95"/>
      <c r="H49" s="95"/>
      <c r="I49" s="95"/>
      <c r="J49" s="95"/>
      <c r="K49" s="80" t="e">
        <f>AVERAGE(K48)</f>
        <v>#DIV/0!</v>
      </c>
      <c r="L49" s="121"/>
    </row>
    <row r="50" spans="1:12" s="74" customFormat="1" ht="35.1" hidden="1" customHeight="1" thickBot="1" x14ac:dyDescent="0.3">
      <c r="A50" s="88" t="s">
        <v>4</v>
      </c>
      <c r="B50" s="46" t="s">
        <v>5</v>
      </c>
      <c r="C50" s="47" t="s">
        <v>6</v>
      </c>
      <c r="D50" s="309"/>
      <c r="E50" s="309"/>
      <c r="F50" s="89" t="s">
        <v>7</v>
      </c>
      <c r="G50" s="89" t="s">
        <v>8</v>
      </c>
      <c r="H50" s="89" t="s">
        <v>120</v>
      </c>
      <c r="I50" s="89" t="s">
        <v>10</v>
      </c>
      <c r="J50" s="89" t="s">
        <v>11</v>
      </c>
      <c r="K50" s="90" t="s">
        <v>12</v>
      </c>
      <c r="L50" s="123" t="s">
        <v>79</v>
      </c>
    </row>
    <row r="51" spans="1:12" s="74" customFormat="1" ht="24.95" customHeight="1" x14ac:dyDescent="0.25">
      <c r="A51" s="436" t="s">
        <v>128</v>
      </c>
      <c r="B51" s="413" t="s">
        <v>0</v>
      </c>
      <c r="C51" s="50" t="s">
        <v>42</v>
      </c>
      <c r="D51" s="398"/>
      <c r="E51" s="399"/>
      <c r="F51" s="91"/>
      <c r="G51" s="91"/>
      <c r="H51" s="91"/>
      <c r="I51" s="91"/>
      <c r="J51" s="91"/>
      <c r="K51" s="91"/>
      <c r="L51" s="92"/>
    </row>
    <row r="52" spans="1:12" s="74" customFormat="1" ht="24.95" customHeight="1" thickBot="1" x14ac:dyDescent="0.3">
      <c r="A52" s="438"/>
      <c r="B52" s="415"/>
      <c r="C52" s="9" t="s">
        <v>43</v>
      </c>
      <c r="D52" s="416"/>
      <c r="E52" s="417"/>
      <c r="F52" s="75"/>
      <c r="G52" s="75"/>
      <c r="H52" s="75"/>
      <c r="I52" s="75"/>
      <c r="J52" s="75"/>
      <c r="K52" s="75"/>
      <c r="L52" s="77"/>
    </row>
    <row r="53" spans="1:12" s="74" customFormat="1" ht="36" x14ac:dyDescent="0.25">
      <c r="A53" s="438"/>
      <c r="B53" s="413" t="s">
        <v>1</v>
      </c>
      <c r="C53" s="9" t="s">
        <v>113</v>
      </c>
      <c r="D53" s="416"/>
      <c r="E53" s="417"/>
      <c r="F53" s="93"/>
      <c r="G53" s="94"/>
      <c r="H53" s="94"/>
      <c r="I53" s="94"/>
      <c r="J53" s="94"/>
      <c r="K53" s="94"/>
      <c r="L53" s="77"/>
    </row>
    <row r="54" spans="1:12" s="74" customFormat="1" ht="24.95" customHeight="1" x14ac:dyDescent="0.25">
      <c r="A54" s="438"/>
      <c r="B54" s="415"/>
      <c r="C54" s="9" t="s">
        <v>44</v>
      </c>
      <c r="D54" s="400"/>
      <c r="E54" s="401"/>
      <c r="F54" s="93"/>
      <c r="G54" s="94"/>
      <c r="H54" s="94"/>
      <c r="I54" s="94"/>
      <c r="J54" s="94"/>
      <c r="K54" s="94"/>
      <c r="L54" s="86"/>
    </row>
    <row r="55" spans="1:12" s="74" customFormat="1" ht="24.95" customHeight="1" thickBot="1" x14ac:dyDescent="0.3">
      <c r="A55" s="438"/>
      <c r="B55" s="37" t="s">
        <v>21</v>
      </c>
      <c r="C55" s="205" t="s">
        <v>149</v>
      </c>
      <c r="D55" s="307"/>
      <c r="E55" s="307"/>
      <c r="F55" s="95"/>
      <c r="G55" s="80" t="e">
        <f>AVERAGE(G53:G54)</f>
        <v>#DIV/0!</v>
      </c>
      <c r="H55" s="80" t="e">
        <f>AVERAGE(H53:H54)</f>
        <v>#DIV/0!</v>
      </c>
      <c r="I55" s="80" t="e">
        <f>AVERAGE(I53:I54)</f>
        <v>#DIV/0!</v>
      </c>
      <c r="J55" s="80" t="e">
        <f>AVERAGE(J53:J54)</f>
        <v>#DIV/0!</v>
      </c>
      <c r="K55" s="80" t="e">
        <f>AVERAGE(K53:K54)</f>
        <v>#DIV/0!</v>
      </c>
      <c r="L55" s="121"/>
    </row>
    <row r="56" spans="1:12" s="74" customFormat="1" ht="24.95" customHeight="1" x14ac:dyDescent="0.25">
      <c r="A56" s="438"/>
      <c r="B56" s="275" t="s">
        <v>2</v>
      </c>
      <c r="C56" s="9" t="s">
        <v>45</v>
      </c>
      <c r="D56" s="396"/>
      <c r="E56" s="397"/>
      <c r="F56" s="93"/>
      <c r="G56" s="93"/>
      <c r="H56" s="93"/>
      <c r="I56" s="94"/>
      <c r="J56" s="94"/>
      <c r="K56" s="94"/>
      <c r="L56" s="77"/>
    </row>
    <row r="57" spans="1:12" s="74" customFormat="1" ht="24.95" customHeight="1" thickBot="1" x14ac:dyDescent="0.3">
      <c r="A57" s="438"/>
      <c r="B57" s="37" t="s">
        <v>21</v>
      </c>
      <c r="C57" s="205" t="s">
        <v>149</v>
      </c>
      <c r="D57" s="307"/>
      <c r="E57" s="307"/>
      <c r="F57" s="95"/>
      <c r="G57" s="95"/>
      <c r="H57" s="95"/>
      <c r="I57" s="80" t="e">
        <f>AVERAGE(I56)</f>
        <v>#DIV/0!</v>
      </c>
      <c r="J57" s="80" t="e">
        <f>AVERAGE(J56)</f>
        <v>#DIV/0!</v>
      </c>
      <c r="K57" s="80" t="e">
        <f>AVERAGE(K56)</f>
        <v>#DIV/0!</v>
      </c>
      <c r="L57" s="121"/>
    </row>
    <row r="58" spans="1:12" s="74" customFormat="1" ht="35.1" hidden="1" customHeight="1" thickBot="1" x14ac:dyDescent="0.3">
      <c r="A58" s="290"/>
      <c r="B58" s="43" t="s">
        <v>3</v>
      </c>
      <c r="C58" s="51" t="s">
        <v>46</v>
      </c>
      <c r="D58" s="316"/>
      <c r="E58" s="316"/>
      <c r="F58" s="96"/>
      <c r="G58" s="96"/>
      <c r="H58" s="96"/>
      <c r="I58" s="96"/>
      <c r="J58" s="96"/>
      <c r="K58" s="97"/>
      <c r="L58" s="86"/>
    </row>
    <row r="59" spans="1:12" s="74" customFormat="1" ht="35.1" hidden="1" customHeight="1" thickBot="1" x14ac:dyDescent="0.3">
      <c r="A59" s="291"/>
      <c r="B59" s="40" t="s">
        <v>21</v>
      </c>
      <c r="C59" s="6" t="s">
        <v>22</v>
      </c>
      <c r="D59" s="311"/>
      <c r="E59" s="311"/>
      <c r="F59" s="95"/>
      <c r="G59" s="95"/>
      <c r="H59" s="95"/>
      <c r="I59" s="95"/>
      <c r="J59" s="95"/>
      <c r="K59" s="80" t="e">
        <f>AVERAGE(K58)</f>
        <v>#DIV/0!</v>
      </c>
      <c r="L59" s="121"/>
    </row>
    <row r="60" spans="1:12" s="74" customFormat="1" ht="24.95" customHeight="1" x14ac:dyDescent="0.25">
      <c r="A60" s="436" t="s">
        <v>129</v>
      </c>
      <c r="B60" s="419" t="s">
        <v>0</v>
      </c>
      <c r="C60" s="52" t="s">
        <v>89</v>
      </c>
      <c r="D60" s="398"/>
      <c r="E60" s="399"/>
      <c r="F60" s="78"/>
      <c r="G60" s="78"/>
      <c r="H60" s="78"/>
      <c r="I60" s="78"/>
      <c r="J60" s="78"/>
      <c r="K60" s="78"/>
      <c r="L60" s="77"/>
    </row>
    <row r="61" spans="1:12" s="74" customFormat="1" ht="24.95" customHeight="1" x14ac:dyDescent="0.25">
      <c r="A61" s="438"/>
      <c r="B61" s="421"/>
      <c r="C61" s="9" t="s">
        <v>90</v>
      </c>
      <c r="D61" s="416"/>
      <c r="E61" s="417"/>
      <c r="F61" s="75"/>
      <c r="G61" s="75"/>
      <c r="H61" s="75"/>
      <c r="I61" s="75"/>
      <c r="J61" s="75"/>
      <c r="K61" s="75"/>
      <c r="L61" s="77"/>
    </row>
    <row r="62" spans="1:12" s="74" customFormat="1" ht="24.95" customHeight="1" x14ac:dyDescent="0.25">
      <c r="A62" s="438"/>
      <c r="B62" s="275" t="s">
        <v>1</v>
      </c>
      <c r="C62" s="9" t="s">
        <v>47</v>
      </c>
      <c r="D62" s="400"/>
      <c r="E62" s="401"/>
      <c r="F62" s="93"/>
      <c r="G62" s="94"/>
      <c r="H62" s="94"/>
      <c r="I62" s="94"/>
      <c r="J62" s="94"/>
      <c r="K62" s="94"/>
      <c r="L62" s="77"/>
    </row>
    <row r="63" spans="1:12" s="74" customFormat="1" ht="24.95" customHeight="1" thickBot="1" x14ac:dyDescent="0.3">
      <c r="A63" s="438"/>
      <c r="B63" s="37" t="s">
        <v>21</v>
      </c>
      <c r="C63" s="205" t="s">
        <v>149</v>
      </c>
      <c r="D63" s="307"/>
      <c r="E63" s="307"/>
      <c r="F63" s="95"/>
      <c r="G63" s="80" t="e">
        <f>AVERAGE(G62:G62)</f>
        <v>#DIV/0!</v>
      </c>
      <c r="H63" s="80" t="e">
        <f>AVERAGE(H62:H62)</f>
        <v>#DIV/0!</v>
      </c>
      <c r="I63" s="80" t="e">
        <f>AVERAGE(I62:I62)</f>
        <v>#DIV/0!</v>
      </c>
      <c r="J63" s="80" t="e">
        <f>AVERAGE(J62:J62)</f>
        <v>#DIV/0!</v>
      </c>
      <c r="K63" s="80" t="e">
        <f>AVERAGE(K62:K62)</f>
        <v>#DIV/0!</v>
      </c>
      <c r="L63" s="121"/>
    </row>
    <row r="64" spans="1:12" s="74" customFormat="1" ht="24.95" customHeight="1" x14ac:dyDescent="0.25">
      <c r="A64" s="438"/>
      <c r="B64" s="273" t="s">
        <v>2</v>
      </c>
      <c r="C64" s="9" t="s">
        <v>48</v>
      </c>
      <c r="D64" s="396"/>
      <c r="E64" s="397"/>
      <c r="F64" s="93"/>
      <c r="G64" s="93"/>
      <c r="H64" s="93"/>
      <c r="I64" s="94"/>
      <c r="J64" s="94"/>
      <c r="K64" s="94"/>
      <c r="L64" s="77"/>
    </row>
    <row r="65" spans="1:12" s="74" customFormat="1" ht="24.95" customHeight="1" thickBot="1" x14ac:dyDescent="0.3">
      <c r="A65" s="438"/>
      <c r="B65" s="37" t="s">
        <v>21</v>
      </c>
      <c r="C65" s="205" t="s">
        <v>149</v>
      </c>
      <c r="D65" s="307"/>
      <c r="E65" s="307"/>
      <c r="F65" s="95"/>
      <c r="G65" s="95"/>
      <c r="H65" s="95"/>
      <c r="I65" s="80" t="e">
        <f>AVERAGE(I64)</f>
        <v>#DIV/0!</v>
      </c>
      <c r="J65" s="80" t="e">
        <f>AVERAGE(J64)</f>
        <v>#DIV/0!</v>
      </c>
      <c r="K65" s="80" t="e">
        <f>AVERAGE(K64)</f>
        <v>#DIV/0!</v>
      </c>
      <c r="L65" s="121"/>
    </row>
    <row r="66" spans="1:12" s="74" customFormat="1" ht="35.1" hidden="1" customHeight="1" thickBot="1" x14ac:dyDescent="0.3">
      <c r="A66" s="290"/>
      <c r="B66" s="41" t="s">
        <v>3</v>
      </c>
      <c r="C66" s="45" t="s">
        <v>49</v>
      </c>
      <c r="D66" s="312"/>
      <c r="E66" s="312"/>
      <c r="F66" s="96"/>
      <c r="G66" s="96"/>
      <c r="H66" s="96"/>
      <c r="I66" s="96"/>
      <c r="J66" s="96"/>
      <c r="K66" s="97"/>
      <c r="L66" s="86"/>
    </row>
    <row r="67" spans="1:12" s="74" customFormat="1" ht="35.1" hidden="1" customHeight="1" thickBot="1" x14ac:dyDescent="0.3">
      <c r="A67" s="291"/>
      <c r="B67" s="37" t="s">
        <v>21</v>
      </c>
      <c r="C67" s="7" t="s">
        <v>22</v>
      </c>
      <c r="D67" s="313"/>
      <c r="E67" s="313"/>
      <c r="F67" s="95"/>
      <c r="G67" s="95"/>
      <c r="H67" s="95"/>
      <c r="I67" s="95"/>
      <c r="J67" s="95"/>
      <c r="K67" s="80" t="e">
        <f>AVERAGE(K66)</f>
        <v>#DIV/0!</v>
      </c>
      <c r="L67" s="121"/>
    </row>
    <row r="68" spans="1:12" s="74" customFormat="1" ht="35.1" hidden="1" customHeight="1" thickBot="1" x14ac:dyDescent="0.3">
      <c r="A68" s="88" t="s">
        <v>4</v>
      </c>
      <c r="B68" s="46" t="s">
        <v>5</v>
      </c>
      <c r="C68" s="47" t="s">
        <v>6</v>
      </c>
      <c r="D68" s="309"/>
      <c r="E68" s="309"/>
      <c r="F68" s="89" t="s">
        <v>7</v>
      </c>
      <c r="G68" s="89" t="s">
        <v>8</v>
      </c>
      <c r="H68" s="89" t="s">
        <v>120</v>
      </c>
      <c r="I68" s="89" t="s">
        <v>10</v>
      </c>
      <c r="J68" s="89" t="s">
        <v>11</v>
      </c>
      <c r="K68" s="90" t="s">
        <v>12</v>
      </c>
      <c r="L68" s="123" t="s">
        <v>79</v>
      </c>
    </row>
    <row r="69" spans="1:12" s="74" customFormat="1" ht="24.95" customHeight="1" x14ac:dyDescent="0.25">
      <c r="A69" s="436" t="s">
        <v>130</v>
      </c>
      <c r="B69" s="413" t="s">
        <v>0</v>
      </c>
      <c r="C69" s="53" t="s">
        <v>91</v>
      </c>
      <c r="D69" s="398"/>
      <c r="E69" s="399"/>
      <c r="F69" s="91"/>
      <c r="G69" s="91"/>
      <c r="H69" s="91"/>
      <c r="I69" s="91"/>
      <c r="J69" s="91"/>
      <c r="K69" s="91"/>
      <c r="L69" s="92"/>
    </row>
    <row r="70" spans="1:12" s="74" customFormat="1" ht="24.95" customHeight="1" thickBot="1" x14ac:dyDescent="0.3">
      <c r="A70" s="438"/>
      <c r="B70" s="415"/>
      <c r="C70" s="9" t="s">
        <v>92</v>
      </c>
      <c r="D70" s="416"/>
      <c r="E70" s="417"/>
      <c r="F70" s="75"/>
      <c r="G70" s="75"/>
      <c r="H70" s="75"/>
      <c r="I70" s="75"/>
      <c r="J70" s="75"/>
      <c r="K70" s="75"/>
      <c r="L70" s="77"/>
    </row>
    <row r="71" spans="1:12" s="74" customFormat="1" ht="24.95" customHeight="1" x14ac:dyDescent="0.25">
      <c r="A71" s="438"/>
      <c r="B71" s="413" t="s">
        <v>1</v>
      </c>
      <c r="C71" s="9" t="s">
        <v>50</v>
      </c>
      <c r="D71" s="416"/>
      <c r="E71" s="417"/>
      <c r="F71" s="93"/>
      <c r="G71" s="94"/>
      <c r="H71" s="94"/>
      <c r="I71" s="94"/>
      <c r="J71" s="94"/>
      <c r="K71" s="94"/>
      <c r="L71" s="77"/>
    </row>
    <row r="72" spans="1:12" s="74" customFormat="1" ht="24.95" customHeight="1" x14ac:dyDescent="0.25">
      <c r="A72" s="438"/>
      <c r="B72" s="414"/>
      <c r="C72" s="9" t="s">
        <v>51</v>
      </c>
      <c r="D72" s="416"/>
      <c r="E72" s="417"/>
      <c r="F72" s="93"/>
      <c r="G72" s="94"/>
      <c r="H72" s="94"/>
      <c r="I72" s="94"/>
      <c r="J72" s="94"/>
      <c r="K72" s="94"/>
      <c r="L72" s="77"/>
    </row>
    <row r="73" spans="1:12" s="74" customFormat="1" ht="24.95" customHeight="1" x14ac:dyDescent="0.25">
      <c r="A73" s="438"/>
      <c r="B73" s="415"/>
      <c r="C73" s="9" t="s">
        <v>52</v>
      </c>
      <c r="D73" s="400"/>
      <c r="E73" s="401"/>
      <c r="F73" s="93"/>
      <c r="G73" s="94"/>
      <c r="H73" s="94"/>
      <c r="I73" s="94"/>
      <c r="J73" s="94"/>
      <c r="K73" s="94"/>
      <c r="L73" s="124" t="s">
        <v>53</v>
      </c>
    </row>
    <row r="74" spans="1:12" s="74" customFormat="1" ht="24.95" customHeight="1" thickBot="1" x14ac:dyDescent="0.3">
      <c r="A74" s="438"/>
      <c r="B74" s="37" t="s">
        <v>21</v>
      </c>
      <c r="C74" s="205" t="s">
        <v>149</v>
      </c>
      <c r="D74" s="307"/>
      <c r="E74" s="307"/>
      <c r="F74" s="95"/>
      <c r="G74" s="80" t="e">
        <f>AVERAGE(G71:G73)</f>
        <v>#DIV/0!</v>
      </c>
      <c r="H74" s="80" t="e">
        <f>AVERAGE(H71:H73)</f>
        <v>#DIV/0!</v>
      </c>
      <c r="I74" s="80" t="e">
        <f>AVERAGE(I71:I73)</f>
        <v>#DIV/0!</v>
      </c>
      <c r="J74" s="80" t="e">
        <f>AVERAGE(J71:J73)</f>
        <v>#DIV/0!</v>
      </c>
      <c r="K74" s="80" t="e">
        <f>AVERAGE(K71:K73)</f>
        <v>#DIV/0!</v>
      </c>
      <c r="L74" s="121"/>
    </row>
    <row r="75" spans="1:12" s="74" customFormat="1" ht="24.95" customHeight="1" x14ac:dyDescent="0.25">
      <c r="A75" s="438"/>
      <c r="B75" s="273" t="s">
        <v>2</v>
      </c>
      <c r="C75" s="9" t="s">
        <v>55</v>
      </c>
      <c r="D75" s="396"/>
      <c r="E75" s="397"/>
      <c r="F75" s="93"/>
      <c r="G75" s="93"/>
      <c r="H75" s="93"/>
      <c r="I75" s="94"/>
      <c r="J75" s="94"/>
      <c r="K75" s="94"/>
      <c r="L75" s="77"/>
    </row>
    <row r="76" spans="1:12" s="74" customFormat="1" ht="24.95" customHeight="1" thickBot="1" x14ac:dyDescent="0.3">
      <c r="A76" s="438"/>
      <c r="B76" s="37" t="s">
        <v>21</v>
      </c>
      <c r="C76" s="205" t="s">
        <v>149</v>
      </c>
      <c r="D76" s="307"/>
      <c r="E76" s="307"/>
      <c r="F76" s="95"/>
      <c r="G76" s="95"/>
      <c r="H76" s="95"/>
      <c r="I76" s="80" t="e">
        <f>AVERAGE(I75)</f>
        <v>#DIV/0!</v>
      </c>
      <c r="J76" s="80" t="e">
        <f>AVERAGE(J75)</f>
        <v>#DIV/0!</v>
      </c>
      <c r="K76" s="80" t="e">
        <f>AVERAGE(K75)</f>
        <v>#DIV/0!</v>
      </c>
      <c r="L76" s="121"/>
    </row>
    <row r="77" spans="1:12" s="74" customFormat="1" ht="35.1" hidden="1" customHeight="1" thickBot="1" x14ac:dyDescent="0.3">
      <c r="A77" s="290"/>
      <c r="B77" s="41" t="s">
        <v>3</v>
      </c>
      <c r="C77" s="45" t="s">
        <v>56</v>
      </c>
      <c r="D77" s="312"/>
      <c r="E77" s="312"/>
      <c r="F77" s="96"/>
      <c r="G77" s="96"/>
      <c r="H77" s="96"/>
      <c r="I77" s="96"/>
      <c r="J77" s="96"/>
      <c r="K77" s="97"/>
      <c r="L77" s="86"/>
    </row>
    <row r="78" spans="1:12" s="74" customFormat="1" ht="35.1" hidden="1" customHeight="1" thickBot="1" x14ac:dyDescent="0.3">
      <c r="A78" s="291"/>
      <c r="B78" s="37" t="s">
        <v>21</v>
      </c>
      <c r="C78" s="7" t="s">
        <v>22</v>
      </c>
      <c r="D78" s="313"/>
      <c r="E78" s="313"/>
      <c r="F78" s="95"/>
      <c r="G78" s="95"/>
      <c r="H78" s="95"/>
      <c r="I78" s="95"/>
      <c r="J78" s="95"/>
      <c r="K78" s="80" t="e">
        <f>AVERAGE(K77)</f>
        <v>#DIV/0!</v>
      </c>
      <c r="L78" s="121"/>
    </row>
    <row r="79" spans="1:12" s="74" customFormat="1" ht="24.95" customHeight="1" x14ac:dyDescent="0.25">
      <c r="A79" s="436" t="s">
        <v>131</v>
      </c>
      <c r="B79" s="413" t="s">
        <v>0</v>
      </c>
      <c r="C79" s="16" t="s">
        <v>57</v>
      </c>
      <c r="D79" s="398"/>
      <c r="E79" s="399"/>
      <c r="F79" s="75"/>
      <c r="G79" s="75"/>
      <c r="H79" s="75"/>
      <c r="I79" s="75"/>
      <c r="J79" s="75"/>
      <c r="K79" s="75"/>
      <c r="L79" s="102"/>
    </row>
    <row r="80" spans="1:12" s="74" customFormat="1" ht="24.95" customHeight="1" x14ac:dyDescent="0.25">
      <c r="A80" s="438"/>
      <c r="B80" s="414"/>
      <c r="C80" s="9" t="s">
        <v>93</v>
      </c>
      <c r="D80" s="416"/>
      <c r="E80" s="417"/>
      <c r="F80" s="78"/>
      <c r="G80" s="78"/>
      <c r="H80" s="78"/>
      <c r="I80" s="78"/>
      <c r="J80" s="78"/>
      <c r="K80" s="78"/>
      <c r="L80" s="103"/>
    </row>
    <row r="81" spans="1:12" s="74" customFormat="1" ht="24.95" customHeight="1" x14ac:dyDescent="0.25">
      <c r="A81" s="438"/>
      <c r="B81" s="414"/>
      <c r="C81" s="9" t="s">
        <v>94</v>
      </c>
      <c r="D81" s="416"/>
      <c r="E81" s="417"/>
      <c r="F81" s="75"/>
      <c r="G81" s="75"/>
      <c r="H81" s="75"/>
      <c r="I81" s="75"/>
      <c r="J81" s="75"/>
      <c r="K81" s="75"/>
      <c r="L81" s="77"/>
    </row>
    <row r="82" spans="1:12" s="74" customFormat="1" ht="24.95" customHeight="1" thickBot="1" x14ac:dyDescent="0.3">
      <c r="A82" s="438"/>
      <c r="B82" s="415"/>
      <c r="C82" s="52" t="s">
        <v>58</v>
      </c>
      <c r="D82" s="416"/>
      <c r="E82" s="417"/>
      <c r="F82" s="75"/>
      <c r="G82" s="75"/>
      <c r="H82" s="75"/>
      <c r="I82" s="75"/>
      <c r="J82" s="75"/>
      <c r="K82" s="75"/>
      <c r="L82" s="77"/>
    </row>
    <row r="83" spans="1:12" s="74" customFormat="1" ht="24.95" customHeight="1" x14ac:dyDescent="0.25">
      <c r="A83" s="438"/>
      <c r="B83" s="419" t="s">
        <v>1</v>
      </c>
      <c r="C83" s="9" t="s">
        <v>59</v>
      </c>
      <c r="D83" s="416"/>
      <c r="E83" s="417"/>
      <c r="F83" s="93"/>
      <c r="G83" s="94"/>
      <c r="H83" s="94"/>
      <c r="I83" s="94"/>
      <c r="J83" s="94"/>
      <c r="K83" s="94"/>
      <c r="L83" s="77"/>
    </row>
    <row r="84" spans="1:12" s="74" customFormat="1" ht="24.95" customHeight="1" x14ac:dyDescent="0.25">
      <c r="A84" s="438"/>
      <c r="B84" s="421"/>
      <c r="C84" s="9" t="s">
        <v>60</v>
      </c>
      <c r="D84" s="400"/>
      <c r="E84" s="401"/>
      <c r="F84" s="93"/>
      <c r="G84" s="94"/>
      <c r="H84" s="94"/>
      <c r="I84" s="94"/>
      <c r="J84" s="94"/>
      <c r="K84" s="94"/>
      <c r="L84" s="77"/>
    </row>
    <row r="85" spans="1:12" s="74" customFormat="1" ht="24.95" customHeight="1" thickBot="1" x14ac:dyDescent="0.3">
      <c r="A85" s="438"/>
      <c r="B85" s="37" t="s">
        <v>21</v>
      </c>
      <c r="C85" s="205" t="s">
        <v>149</v>
      </c>
      <c r="D85" s="307"/>
      <c r="E85" s="307"/>
      <c r="F85" s="95"/>
      <c r="G85" s="80" t="e">
        <f>AVERAGE(G83:G84)</f>
        <v>#DIV/0!</v>
      </c>
      <c r="H85" s="80" t="e">
        <f>AVERAGE(H83:H84)</f>
        <v>#DIV/0!</v>
      </c>
      <c r="I85" s="80" t="e">
        <f>AVERAGE(I83:I84)</f>
        <v>#DIV/0!</v>
      </c>
      <c r="J85" s="80" t="e">
        <f>AVERAGE(J83:J84)</f>
        <v>#DIV/0!</v>
      </c>
      <c r="K85" s="80" t="e">
        <f>AVERAGE(K83:K84)</f>
        <v>#DIV/0!</v>
      </c>
      <c r="L85" s="121"/>
    </row>
    <row r="86" spans="1:12" s="74" customFormat="1" ht="24.95" customHeight="1" x14ac:dyDescent="0.25">
      <c r="A86" s="438"/>
      <c r="B86" s="419" t="s">
        <v>2</v>
      </c>
      <c r="C86" s="9" t="s">
        <v>61</v>
      </c>
      <c r="D86" s="398"/>
      <c r="E86" s="399"/>
      <c r="F86" s="93"/>
      <c r="G86" s="93"/>
      <c r="H86" s="93"/>
      <c r="I86" s="94"/>
      <c r="J86" s="94"/>
      <c r="K86" s="94"/>
      <c r="L86" s="77"/>
    </row>
    <row r="87" spans="1:12" s="74" customFormat="1" ht="24.95" customHeight="1" x14ac:dyDescent="0.25">
      <c r="A87" s="438"/>
      <c r="B87" s="421"/>
      <c r="C87" s="9" t="s">
        <v>62</v>
      </c>
      <c r="D87" s="400"/>
      <c r="E87" s="401"/>
      <c r="F87" s="93"/>
      <c r="G87" s="93"/>
      <c r="H87" s="93"/>
      <c r="I87" s="94"/>
      <c r="J87" s="94"/>
      <c r="K87" s="94"/>
      <c r="L87" s="77"/>
    </row>
    <row r="88" spans="1:12" s="74" customFormat="1" ht="24.95" customHeight="1" thickBot="1" x14ac:dyDescent="0.3">
      <c r="A88" s="438"/>
      <c r="B88" s="37" t="s">
        <v>21</v>
      </c>
      <c r="C88" s="205" t="s">
        <v>149</v>
      </c>
      <c r="D88" s="307"/>
      <c r="E88" s="307"/>
      <c r="F88" s="95"/>
      <c r="G88" s="95"/>
      <c r="H88" s="95"/>
      <c r="I88" s="80" t="e">
        <f>AVERAGE(I86:I87)</f>
        <v>#DIV/0!</v>
      </c>
      <c r="J88" s="80" t="e">
        <f>AVERAGE(J86:J87)</f>
        <v>#DIV/0!</v>
      </c>
      <c r="K88" s="80" t="e">
        <f>AVERAGE(K86:K87)</f>
        <v>#DIV/0!</v>
      </c>
      <c r="L88" s="121"/>
    </row>
    <row r="89" spans="1:12" s="74" customFormat="1" ht="35.1" hidden="1" customHeight="1" thickBot="1" x14ac:dyDescent="0.3">
      <c r="A89" s="292"/>
      <c r="B89" s="43" t="s">
        <v>3</v>
      </c>
      <c r="C89" s="45" t="s">
        <v>63</v>
      </c>
      <c r="D89" s="312"/>
      <c r="E89" s="312"/>
      <c r="F89" s="96"/>
      <c r="G89" s="96"/>
      <c r="H89" s="96"/>
      <c r="I89" s="96"/>
      <c r="J89" s="96"/>
      <c r="K89" s="97"/>
      <c r="L89" s="86"/>
    </row>
    <row r="90" spans="1:12" s="74" customFormat="1" ht="35.1" hidden="1" customHeight="1" thickBot="1" x14ac:dyDescent="0.3">
      <c r="A90" s="293"/>
      <c r="B90" s="37" t="s">
        <v>21</v>
      </c>
      <c r="C90" s="8" t="s">
        <v>22</v>
      </c>
      <c r="D90" s="317"/>
      <c r="E90" s="317"/>
      <c r="F90" s="104"/>
      <c r="G90" s="104"/>
      <c r="H90" s="104"/>
      <c r="I90" s="105"/>
      <c r="J90" s="106"/>
      <c r="K90" s="80" t="e">
        <f>AVERAGE(K89)</f>
        <v>#DIV/0!</v>
      </c>
      <c r="L90" s="121"/>
    </row>
    <row r="91" spans="1:12" s="74" customFormat="1" ht="35.1" hidden="1" customHeight="1" thickBot="1" x14ac:dyDescent="0.3">
      <c r="A91" s="88" t="s">
        <v>4</v>
      </c>
      <c r="B91" s="54" t="s">
        <v>5</v>
      </c>
      <c r="C91" s="55" t="s">
        <v>6</v>
      </c>
      <c r="D91" s="318"/>
      <c r="E91" s="318"/>
      <c r="F91" s="89" t="s">
        <v>7</v>
      </c>
      <c r="G91" s="89" t="s">
        <v>8</v>
      </c>
      <c r="H91" s="89" t="s">
        <v>120</v>
      </c>
      <c r="I91" s="89" t="s">
        <v>10</v>
      </c>
      <c r="J91" s="89" t="s">
        <v>11</v>
      </c>
      <c r="K91" s="90" t="s">
        <v>12</v>
      </c>
      <c r="L91" s="123" t="s">
        <v>79</v>
      </c>
    </row>
    <row r="92" spans="1:12" s="74" customFormat="1" ht="24.95" customHeight="1" x14ac:dyDescent="0.25">
      <c r="A92" s="436" t="s">
        <v>132</v>
      </c>
      <c r="B92" s="419" t="s">
        <v>0</v>
      </c>
      <c r="C92" s="56" t="s">
        <v>95</v>
      </c>
      <c r="D92" s="398"/>
      <c r="E92" s="399"/>
      <c r="F92" s="91"/>
      <c r="G92" s="91"/>
      <c r="H92" s="91"/>
      <c r="I92" s="91"/>
      <c r="J92" s="91"/>
      <c r="K92" s="91"/>
      <c r="L92" s="92"/>
    </row>
    <row r="93" spans="1:12" s="74" customFormat="1" ht="24.95" customHeight="1" x14ac:dyDescent="0.25">
      <c r="A93" s="438"/>
      <c r="B93" s="420"/>
      <c r="C93" s="9" t="s">
        <v>96</v>
      </c>
      <c r="D93" s="416"/>
      <c r="E93" s="417"/>
      <c r="F93" s="75"/>
      <c r="G93" s="75"/>
      <c r="H93" s="75"/>
      <c r="I93" s="75"/>
      <c r="J93" s="75"/>
      <c r="K93" s="75"/>
      <c r="L93" s="77"/>
    </row>
    <row r="94" spans="1:12" s="74" customFormat="1" ht="24.95" customHeight="1" x14ac:dyDescent="0.25">
      <c r="A94" s="438"/>
      <c r="B94" s="420"/>
      <c r="C94" s="9" t="s">
        <v>97</v>
      </c>
      <c r="D94" s="416"/>
      <c r="E94" s="417"/>
      <c r="F94" s="75"/>
      <c r="G94" s="75"/>
      <c r="H94" s="75"/>
      <c r="I94" s="75"/>
      <c r="J94" s="75"/>
      <c r="K94" s="75"/>
      <c r="L94" s="77"/>
    </row>
    <row r="95" spans="1:12" s="74" customFormat="1" ht="24.95" customHeight="1" x14ac:dyDescent="0.25">
      <c r="A95" s="438"/>
      <c r="B95" s="420"/>
      <c r="C95" s="9" t="s">
        <v>98</v>
      </c>
      <c r="D95" s="416"/>
      <c r="E95" s="417"/>
      <c r="F95" s="75"/>
      <c r="G95" s="75"/>
      <c r="H95" s="75"/>
      <c r="I95" s="75"/>
      <c r="J95" s="75"/>
      <c r="K95" s="75"/>
      <c r="L95" s="77"/>
    </row>
    <row r="96" spans="1:12" s="74" customFormat="1" ht="24.95" customHeight="1" thickBot="1" x14ac:dyDescent="0.3">
      <c r="A96" s="438"/>
      <c r="B96" s="421"/>
      <c r="C96" s="9" t="s">
        <v>99</v>
      </c>
      <c r="D96" s="416"/>
      <c r="E96" s="417"/>
      <c r="F96" s="75"/>
      <c r="G96" s="75"/>
      <c r="H96" s="75"/>
      <c r="I96" s="75"/>
      <c r="J96" s="75"/>
      <c r="K96" s="75"/>
      <c r="L96" s="77"/>
    </row>
    <row r="97" spans="1:12" s="74" customFormat="1" ht="24.95" customHeight="1" x14ac:dyDescent="0.25">
      <c r="A97" s="438"/>
      <c r="B97" s="419" t="s">
        <v>1</v>
      </c>
      <c r="C97" s="9" t="s">
        <v>64</v>
      </c>
      <c r="D97" s="416"/>
      <c r="E97" s="417"/>
      <c r="F97" s="93"/>
      <c r="G97" s="94"/>
      <c r="H97" s="94"/>
      <c r="I97" s="94"/>
      <c r="J97" s="94"/>
      <c r="K97" s="94"/>
      <c r="L97" s="77"/>
    </row>
    <row r="98" spans="1:12" s="74" customFormat="1" ht="24.95" customHeight="1" x14ac:dyDescent="0.25">
      <c r="A98" s="438"/>
      <c r="B98" s="421"/>
      <c r="C98" s="52" t="s">
        <v>65</v>
      </c>
      <c r="D98" s="400"/>
      <c r="E98" s="401"/>
      <c r="F98" s="93"/>
      <c r="G98" s="94"/>
      <c r="H98" s="94"/>
      <c r="I98" s="94"/>
      <c r="J98" s="94"/>
      <c r="K98" s="94"/>
      <c r="L98" s="125"/>
    </row>
    <row r="99" spans="1:12" s="74" customFormat="1" ht="24.95" customHeight="1" thickBot="1" x14ac:dyDescent="0.3">
      <c r="A99" s="438"/>
      <c r="B99" s="37" t="s">
        <v>21</v>
      </c>
      <c r="C99" s="205" t="s">
        <v>149</v>
      </c>
      <c r="D99" s="307"/>
      <c r="E99" s="307"/>
      <c r="F99" s="95"/>
      <c r="G99" s="80" t="e">
        <f>AVERAGE(G97:G98)</f>
        <v>#DIV/0!</v>
      </c>
      <c r="H99" s="80" t="e">
        <f>AVERAGE(H97:H98)</f>
        <v>#DIV/0!</v>
      </c>
      <c r="I99" s="80" t="e">
        <f>AVERAGE(I97:I98)</f>
        <v>#DIV/0!</v>
      </c>
      <c r="J99" s="80" t="e">
        <f>AVERAGE(J97:J98)</f>
        <v>#DIV/0!</v>
      </c>
      <c r="K99" s="80" t="e">
        <f>AVERAGE(K97:K98)</f>
        <v>#DIV/0!</v>
      </c>
      <c r="L99" s="121"/>
    </row>
    <row r="100" spans="1:12" s="74" customFormat="1" ht="24.95" customHeight="1" x14ac:dyDescent="0.25">
      <c r="A100" s="438"/>
      <c r="B100" s="419" t="s">
        <v>2</v>
      </c>
      <c r="C100" s="9" t="s">
        <v>66</v>
      </c>
      <c r="D100" s="398"/>
      <c r="E100" s="399"/>
      <c r="F100" s="93"/>
      <c r="G100" s="93"/>
      <c r="H100" s="93"/>
      <c r="I100" s="94"/>
      <c r="J100" s="94"/>
      <c r="K100" s="94"/>
      <c r="L100" s="77"/>
    </row>
    <row r="101" spans="1:12" s="74" customFormat="1" ht="24.95" customHeight="1" x14ac:dyDescent="0.25">
      <c r="A101" s="438"/>
      <c r="B101" s="421"/>
      <c r="C101" s="52" t="s">
        <v>67</v>
      </c>
      <c r="D101" s="400"/>
      <c r="E101" s="401"/>
      <c r="F101" s="93"/>
      <c r="G101" s="93"/>
      <c r="H101" s="93"/>
      <c r="I101" s="94"/>
      <c r="J101" s="94"/>
      <c r="K101" s="94"/>
      <c r="L101" s="125"/>
    </row>
    <row r="102" spans="1:12" s="74" customFormat="1" ht="24.95" customHeight="1" thickBot="1" x14ac:dyDescent="0.3">
      <c r="A102" s="438"/>
      <c r="B102" s="37" t="s">
        <v>21</v>
      </c>
      <c r="C102" s="205" t="s">
        <v>149</v>
      </c>
      <c r="D102" s="307"/>
      <c r="E102" s="307"/>
      <c r="F102" s="95"/>
      <c r="G102" s="95"/>
      <c r="H102" s="95"/>
      <c r="I102" s="80" t="e">
        <f>AVERAGE(I100:I101)</f>
        <v>#DIV/0!</v>
      </c>
      <c r="J102" s="80" t="e">
        <f>AVERAGE(J100:J101)</f>
        <v>#DIV/0!</v>
      </c>
      <c r="K102" s="80" t="e">
        <f>AVERAGE(K100:K101)</f>
        <v>#DIV/0!</v>
      </c>
      <c r="L102" s="121"/>
    </row>
    <row r="103" spans="1:12" s="74" customFormat="1" ht="35.1" hidden="1" customHeight="1" x14ac:dyDescent="0.25">
      <c r="A103" s="290"/>
      <c r="B103" s="43" t="s">
        <v>3</v>
      </c>
      <c r="C103" s="45" t="s">
        <v>69</v>
      </c>
      <c r="D103" s="312"/>
      <c r="E103" s="312"/>
      <c r="F103" s="96"/>
      <c r="G103" s="96"/>
      <c r="H103" s="96"/>
      <c r="I103" s="96"/>
      <c r="J103" s="96"/>
      <c r="K103" s="97"/>
      <c r="L103" s="86"/>
    </row>
    <row r="104" spans="1:12" s="74" customFormat="1" ht="35.1" hidden="1" customHeight="1" thickBot="1" x14ac:dyDescent="0.3">
      <c r="A104" s="290"/>
      <c r="B104" s="44" t="s">
        <v>21</v>
      </c>
      <c r="C104" s="10" t="s">
        <v>22</v>
      </c>
      <c r="D104" s="320"/>
      <c r="E104" s="320"/>
      <c r="F104" s="95"/>
      <c r="G104" s="95"/>
      <c r="H104" s="95"/>
      <c r="I104" s="95"/>
      <c r="J104" s="95"/>
      <c r="K104" s="80" t="e">
        <f>AVERAGE(K103)</f>
        <v>#DIV/0!</v>
      </c>
      <c r="L104" s="126"/>
    </row>
    <row r="105" spans="1:12" s="74" customFormat="1" ht="35.1" hidden="1" customHeight="1" thickBot="1" x14ac:dyDescent="0.3">
      <c r="A105" s="88" t="s">
        <v>4</v>
      </c>
      <c r="B105" s="54" t="s">
        <v>5</v>
      </c>
      <c r="C105" s="55" t="s">
        <v>6</v>
      </c>
      <c r="D105" s="318"/>
      <c r="E105" s="318"/>
      <c r="F105" s="89" t="s">
        <v>7</v>
      </c>
      <c r="G105" s="89" t="s">
        <v>8</v>
      </c>
      <c r="H105" s="89" t="s">
        <v>120</v>
      </c>
      <c r="I105" s="89" t="s">
        <v>10</v>
      </c>
      <c r="J105" s="89" t="s">
        <v>11</v>
      </c>
      <c r="K105" s="90" t="s">
        <v>12</v>
      </c>
      <c r="L105" s="123" t="s">
        <v>79</v>
      </c>
    </row>
    <row r="106" spans="1:12" s="74" customFormat="1" ht="24.95" customHeight="1" x14ac:dyDescent="0.25">
      <c r="A106" s="436" t="s">
        <v>133</v>
      </c>
      <c r="B106" s="439" t="s">
        <v>0</v>
      </c>
      <c r="C106" s="16" t="s">
        <v>100</v>
      </c>
      <c r="D106" s="398"/>
      <c r="E106" s="399"/>
      <c r="F106" s="75"/>
      <c r="G106" s="75"/>
      <c r="H106" s="75"/>
      <c r="I106" s="75"/>
      <c r="J106" s="75"/>
      <c r="K106" s="75"/>
      <c r="L106" s="84"/>
    </row>
    <row r="107" spans="1:12" s="74" customFormat="1" ht="24.95" customHeight="1" x14ac:dyDescent="0.25">
      <c r="A107" s="438"/>
      <c r="B107" s="414"/>
      <c r="C107" s="9" t="s">
        <v>70</v>
      </c>
      <c r="D107" s="416"/>
      <c r="E107" s="417"/>
      <c r="F107" s="78"/>
      <c r="G107" s="78"/>
      <c r="H107" s="78"/>
      <c r="I107" s="78"/>
      <c r="J107" s="78"/>
      <c r="K107" s="78"/>
      <c r="L107" s="77"/>
    </row>
    <row r="108" spans="1:12" s="74" customFormat="1" ht="24.95" customHeight="1" thickBot="1" x14ac:dyDescent="0.3">
      <c r="A108" s="438"/>
      <c r="B108" s="440"/>
      <c r="C108" s="9" t="s">
        <v>101</v>
      </c>
      <c r="D108" s="416"/>
      <c r="E108" s="417"/>
      <c r="F108" s="78"/>
      <c r="G108" s="78"/>
      <c r="H108" s="78"/>
      <c r="I108" s="78"/>
      <c r="J108" s="78"/>
      <c r="K108" s="78"/>
      <c r="L108" s="77"/>
    </row>
    <row r="109" spans="1:12" s="74" customFormat="1" ht="24.95" customHeight="1" x14ac:dyDescent="0.25">
      <c r="A109" s="438"/>
      <c r="B109" s="413" t="s">
        <v>1</v>
      </c>
      <c r="C109" s="9" t="s">
        <v>71</v>
      </c>
      <c r="D109" s="416"/>
      <c r="E109" s="417"/>
      <c r="F109" s="107"/>
      <c r="G109" s="108"/>
      <c r="H109" s="108"/>
      <c r="I109" s="108"/>
      <c r="J109" s="108"/>
      <c r="K109" s="108"/>
      <c r="L109" s="77"/>
    </row>
    <row r="110" spans="1:12" s="74" customFormat="1" ht="36" x14ac:dyDescent="0.25">
      <c r="A110" s="438"/>
      <c r="B110" s="415"/>
      <c r="C110" s="9" t="s">
        <v>72</v>
      </c>
      <c r="D110" s="400"/>
      <c r="E110" s="401"/>
      <c r="F110" s="107"/>
      <c r="G110" s="108"/>
      <c r="H110" s="108"/>
      <c r="I110" s="108"/>
      <c r="J110" s="108"/>
      <c r="K110" s="108"/>
      <c r="L110" s="77"/>
    </row>
    <row r="111" spans="1:12" s="74" customFormat="1" ht="24.95" customHeight="1" thickBot="1" x14ac:dyDescent="0.3">
      <c r="A111" s="438"/>
      <c r="B111" s="37" t="s">
        <v>21</v>
      </c>
      <c r="C111" s="205" t="s">
        <v>149</v>
      </c>
      <c r="D111" s="307"/>
      <c r="E111" s="307"/>
      <c r="F111" s="95"/>
      <c r="G111" s="80" t="e">
        <f>AVERAGE(G109:G110)</f>
        <v>#DIV/0!</v>
      </c>
      <c r="H111" s="80" t="e">
        <f>AVERAGE(H109:H110)</f>
        <v>#DIV/0!</v>
      </c>
      <c r="I111" s="80" t="e">
        <f>AVERAGE(I109:I110)</f>
        <v>#DIV/0!</v>
      </c>
      <c r="J111" s="80" t="e">
        <f>AVERAGE(J109:J110)</f>
        <v>#DIV/0!</v>
      </c>
      <c r="K111" s="80" t="e">
        <f>AVERAGE(K109:K110)</f>
        <v>#DIV/0!</v>
      </c>
      <c r="L111" s="121"/>
    </row>
    <row r="112" spans="1:12" s="74" customFormat="1" ht="24.95" customHeight="1" x14ac:dyDescent="0.25">
      <c r="A112" s="438"/>
      <c r="B112" s="273" t="s">
        <v>2</v>
      </c>
      <c r="C112" s="52" t="s">
        <v>153</v>
      </c>
      <c r="D112" s="425"/>
      <c r="E112" s="426"/>
      <c r="F112" s="107"/>
      <c r="G112" s="107"/>
      <c r="H112" s="107"/>
      <c r="I112" s="108"/>
      <c r="J112" s="108"/>
      <c r="K112" s="108"/>
      <c r="L112" s="77"/>
    </row>
    <row r="113" spans="1:12" s="74" customFormat="1" ht="24.95" customHeight="1" thickBot="1" x14ac:dyDescent="0.3">
      <c r="A113" s="438"/>
      <c r="B113" s="37" t="s">
        <v>21</v>
      </c>
      <c r="C113" s="205" t="s">
        <v>149</v>
      </c>
      <c r="D113" s="307"/>
      <c r="E113" s="307"/>
      <c r="F113" s="95"/>
      <c r="G113" s="95"/>
      <c r="H113" s="95"/>
      <c r="I113" s="80" t="e">
        <f>AVERAGE(I112)</f>
        <v>#DIV/0!</v>
      </c>
      <c r="J113" s="80" t="e">
        <f>AVERAGE(J112)</f>
        <v>#DIV/0!</v>
      </c>
      <c r="K113" s="80" t="e">
        <f>AVERAGE(K112)</f>
        <v>#DIV/0!</v>
      </c>
      <c r="L113" s="121"/>
    </row>
    <row r="114" spans="1:12" s="74" customFormat="1" ht="35.1" hidden="1" customHeight="1" x14ac:dyDescent="0.25">
      <c r="A114" s="290"/>
      <c r="B114" s="41" t="s">
        <v>3</v>
      </c>
      <c r="C114" s="49" t="s">
        <v>74</v>
      </c>
      <c r="D114" s="110"/>
      <c r="E114" s="110"/>
      <c r="F114" s="96"/>
      <c r="G114" s="96"/>
      <c r="H114" s="96"/>
      <c r="I114" s="96"/>
      <c r="J114" s="96"/>
      <c r="K114" s="97"/>
      <c r="L114" s="86"/>
    </row>
    <row r="115" spans="1:12" s="74" customFormat="1" ht="35.1" hidden="1" customHeight="1" thickBot="1" x14ac:dyDescent="0.3">
      <c r="A115" s="290"/>
      <c r="B115" s="57" t="s">
        <v>21</v>
      </c>
      <c r="C115" s="11" t="s">
        <v>34</v>
      </c>
      <c r="D115" s="21"/>
      <c r="E115" s="21"/>
      <c r="F115" s="96"/>
      <c r="G115" s="96"/>
      <c r="H115" s="96"/>
      <c r="I115" s="96"/>
      <c r="J115" s="96"/>
      <c r="K115" s="111" t="e">
        <f>AVERAGE(K114:K114)</f>
        <v>#DIV/0!</v>
      </c>
      <c r="L115" s="86"/>
    </row>
    <row r="116" spans="1:12" s="73" customFormat="1" ht="30.75" customHeight="1" thickBot="1" x14ac:dyDescent="0.3">
      <c r="A116" s="411" t="s">
        <v>75</v>
      </c>
      <c r="B116" s="412"/>
      <c r="C116" s="277" t="s">
        <v>156</v>
      </c>
      <c r="D116" s="267" t="str">
        <f>IF(OR(D16=1,D18=1,D25=1,D34=1,D36=1,D44=1,D47=1,D55=1,D57=1,D63=1,D65=1,D74=1,D76=1,D85=1,D88=1,D99=1,D102=1,D111=1,D113=1,),"ONVOLDOENDE",IF(OR(ISBLANK(D16),ISBLANK(D18),ISBLANK(D25),ISBLANK(D34),ISBLANK(D36),ISBLANK(D44),ISBLANK(D47),ISBLANK(D55),ISBLANK(D57),ISBLANK(D63),ISBLANK(D65),ISBLANK(D74),ISBLANK(D76),ISBLANK(D85),ISBLANK(D88),ISBLANK(D99),ISBLANK(D102),ISBLANK(D111),ISBLANK(D113)),"ONVOLLEDIG",VLOOKUP(SUM(D113,D111,D102,D99,D88,D85,D76,D74,D65,D63,D57,D55,D47,D44,D36,D34,D25,D18,D16),CIJFERCONVERSIE!$E2:$G100,3)))</f>
        <v>ONVOLLEDIG</v>
      </c>
      <c r="E116" s="267" t="str">
        <f>IF(OR(E16=1,E18=1,E25=1,E34=1,E36=1,E44=1,E47=1,E55=1,E57=1,E63=1,E65=1,E74=1,E76=1,E85=1,E88=1,E99=1,E102=1,E111=1,E113=1,),"ONVOLDOENDE",IF(OR(ISBLANK(E16),ISBLANK(E18),ISBLANK(E25),ISBLANK(E34),ISBLANK(E36),ISBLANK(E44),ISBLANK(E47),ISBLANK(E55),ISBLANK(E57),ISBLANK(E63),ISBLANK(E65),ISBLANK(E74),ISBLANK(E76),ISBLANK(E85),ISBLANK(E88),ISBLANK(E99),ISBLANK(E102),ISBLANK(E111),ISBLANK(E113)),"ONVOLLEDIG",VLOOKUP(SUM(E113,E111,E102,E99,E88,E85,E76,E74,E65,E63,E57,E55,E47,E44,E36,E34,E25,E18,E16),CIJFERCONVERSIE!$E2:$G100,3)))</f>
        <v>ONVOLLEDIG</v>
      </c>
      <c r="F116" s="112" t="e">
        <f>AVERAGE(F16,F18,F25,#REF!,#REF!,#REF!,#REF!,#REF!,#REF!,#REF!,#REF!)</f>
        <v>#REF!</v>
      </c>
      <c r="G116" s="112" t="e">
        <f>AVERAGE(G16,G18,G25,#REF!,G34,#REF!,G44,#REF!,G55,#REF!,G63,#REF!,G74,#REF!,G85,#REF!,G99,#REF!,G111)</f>
        <v>#REF!</v>
      </c>
      <c r="H116" s="112" t="e">
        <f>AVERAGE(H16,H18,H25,#REF!,H34,#REF!,H44,#REF!,H55,#REF!,H63,#REF!,H74,#REF!,H85,#REF!,H99,#REF!,H111)</f>
        <v>#REF!</v>
      </c>
      <c r="I116" s="112" t="e">
        <f>AVERAGE(I16,I18,I25,#REF!,I34,I36,#REF!,I44,I47,#REF!,I55,I57,#REF!,I63,I65,#REF!,I74,I76,#REF!,I85,I88,#REF!,I99,I102,#REF!,I111,I113)</f>
        <v>#REF!</v>
      </c>
      <c r="J116" s="112" t="e">
        <f>AVERAGE(J16,J18,J25,#REF!,J34,J36,J39,#REF!,J44,J47,J49,#REF!,J55,J57,J59,#REF!,#REF!,J63,J65,J67,#REF!,J74,J76,J78,#REF!,J85,J88,J90,#REF!,J99,J102,J104,#REF!,J111,J113,J115)</f>
        <v>#REF!</v>
      </c>
      <c r="K116" s="112" t="e">
        <f>AVERAGE(K16,K18,K25,#REF!,K34,K36,K39,#REF!,K44,K47,K49,#REF!,K55,K57,K59,#REF!,#REF!,K63,K65,K67,#REF!,K74,K76,K78,#REF!,K85,K88,K90,#REF!,K99,K102,K104,#REF!,K111,K113,K115)</f>
        <v>#REF!</v>
      </c>
      <c r="L116" s="127"/>
    </row>
    <row r="117" spans="1:12" ht="105" customHeight="1" thickBot="1" x14ac:dyDescent="0.25">
      <c r="A117" s="442" t="s">
        <v>164</v>
      </c>
      <c r="B117" s="442"/>
      <c r="C117" s="442"/>
      <c r="D117" s="442"/>
      <c r="E117" s="442"/>
      <c r="F117" s="58"/>
      <c r="G117" s="58"/>
      <c r="H117" s="58"/>
      <c r="I117" s="58"/>
      <c r="J117" s="58"/>
      <c r="K117" s="58"/>
      <c r="L117" s="59"/>
    </row>
    <row r="118" spans="1:12" hidden="1" x14ac:dyDescent="0.2">
      <c r="D118" s="25" t="e">
        <f>AVERAGE((D16,D18,D25,D27,#REF!,#REF!,#REF!,#REF!,#REF!,#REF!,#REF!))</f>
        <v>#REF!</v>
      </c>
      <c r="E118" s="25" t="e">
        <f>AVERAGE((E16,E18,E25,E27,#REF!,#REF!,E60,#REF!,#REF!,#REF!,E106))</f>
        <v>#REF!</v>
      </c>
    </row>
    <row r="119" spans="1:12" hidden="1" x14ac:dyDescent="0.2">
      <c r="A119" s="402"/>
      <c r="B119" s="402"/>
      <c r="C119" s="402"/>
      <c r="D119" s="70" t="e">
        <f>ROUND(D118*4,0)/2</f>
        <v>#REF!</v>
      </c>
      <c r="E119" s="70" t="e">
        <f>ROUND(E118*4,0)/2</f>
        <v>#REF!</v>
      </c>
      <c r="F119" s="402"/>
      <c r="G119" s="402"/>
      <c r="H119" s="402"/>
      <c r="I119" s="402"/>
      <c r="J119" s="402"/>
      <c r="K119" s="402"/>
      <c r="L119" s="289"/>
    </row>
    <row r="120" spans="1:12" x14ac:dyDescent="0.2">
      <c r="A120" s="288"/>
      <c r="B120" s="288"/>
      <c r="C120" s="288"/>
      <c r="D120" s="71"/>
      <c r="E120" s="35"/>
      <c r="F120" s="288"/>
      <c r="G120" s="288"/>
      <c r="H120" s="288"/>
      <c r="I120" s="288"/>
      <c r="J120" s="288"/>
      <c r="K120" s="288"/>
      <c r="L120" s="289"/>
    </row>
    <row r="121" spans="1:12" x14ac:dyDescent="0.2">
      <c r="A121" s="289"/>
      <c r="B121" s="289"/>
      <c r="C121" s="289"/>
      <c r="D121" s="72"/>
      <c r="E121" s="35"/>
      <c r="F121" s="289"/>
      <c r="G121" s="289"/>
      <c r="H121" s="289"/>
      <c r="I121" s="289"/>
      <c r="J121" s="289"/>
      <c r="K121" s="289"/>
      <c r="L121" s="289"/>
    </row>
    <row r="122" spans="1:12" x14ac:dyDescent="0.2">
      <c r="A122" s="289"/>
      <c r="B122" s="289"/>
      <c r="C122" s="289"/>
      <c r="D122" s="72"/>
      <c r="E122" s="35"/>
      <c r="F122" s="289"/>
      <c r="G122" s="289"/>
      <c r="H122" s="289"/>
      <c r="I122" s="289"/>
      <c r="J122" s="289"/>
      <c r="K122" s="289"/>
      <c r="L122" s="289"/>
    </row>
    <row r="123" spans="1:12" x14ac:dyDescent="0.2">
      <c r="A123" s="289"/>
      <c r="B123" s="15"/>
      <c r="C123" s="288"/>
      <c r="D123" s="71"/>
      <c r="E123" s="35"/>
      <c r="F123" s="1"/>
      <c r="G123" s="1"/>
      <c r="H123" s="1"/>
      <c r="I123" s="1"/>
      <c r="J123" s="1"/>
      <c r="K123" s="1"/>
      <c r="L123" s="289"/>
    </row>
    <row r="124" spans="1:12" x14ac:dyDescent="0.2">
      <c r="A124" s="287"/>
      <c r="B124" s="287"/>
      <c r="C124" s="287"/>
      <c r="D124" s="70"/>
      <c r="E124" s="35"/>
      <c r="F124" s="287"/>
      <c r="G124" s="287"/>
      <c r="H124" s="287"/>
      <c r="I124" s="287"/>
      <c r="J124" s="287"/>
      <c r="K124" s="287"/>
      <c r="L124" s="289"/>
    </row>
    <row r="125" spans="1:12" x14ac:dyDescent="0.2">
      <c r="A125" s="288"/>
      <c r="B125" s="288"/>
      <c r="C125" s="288"/>
      <c r="D125" s="71"/>
      <c r="E125" s="35"/>
      <c r="F125" s="288"/>
      <c r="G125" s="288"/>
      <c r="H125" s="288"/>
      <c r="I125" s="288"/>
      <c r="J125" s="288"/>
      <c r="K125" s="288"/>
      <c r="L125" s="289"/>
    </row>
    <row r="126" spans="1:12" x14ac:dyDescent="0.2">
      <c r="A126" s="289"/>
      <c r="B126" s="289"/>
      <c r="C126" s="289"/>
      <c r="D126" s="72"/>
      <c r="E126" s="35"/>
      <c r="F126" s="289"/>
      <c r="G126" s="289"/>
      <c r="H126" s="289"/>
      <c r="I126" s="289"/>
      <c r="J126" s="289"/>
      <c r="K126" s="289"/>
      <c r="L126" s="289"/>
    </row>
    <row r="127" spans="1:12" x14ac:dyDescent="0.2">
      <c r="A127" s="289"/>
      <c r="B127" s="289"/>
      <c r="C127" s="289"/>
      <c r="D127" s="72"/>
      <c r="E127" s="35"/>
      <c r="F127" s="289"/>
      <c r="G127" s="289"/>
      <c r="H127" s="289"/>
      <c r="I127" s="289"/>
      <c r="J127" s="289"/>
      <c r="K127" s="289"/>
      <c r="L127" s="289"/>
    </row>
    <row r="128" spans="1:12" x14ac:dyDescent="0.2">
      <c r="A128" s="289"/>
      <c r="B128" s="15"/>
      <c r="C128" s="288"/>
      <c r="D128" s="71"/>
      <c r="E128" s="35"/>
      <c r="F128" s="1"/>
      <c r="G128" s="1"/>
      <c r="H128" s="1"/>
      <c r="I128" s="1"/>
      <c r="J128" s="1"/>
      <c r="K128" s="1"/>
      <c r="L128" s="289"/>
    </row>
    <row r="129" spans="1:12" x14ac:dyDescent="0.2">
      <c r="A129" s="287"/>
      <c r="B129" s="287"/>
      <c r="C129" s="287"/>
      <c r="D129" s="70"/>
      <c r="E129" s="35"/>
      <c r="F129" s="287"/>
      <c r="G129" s="287"/>
      <c r="H129" s="287"/>
      <c r="I129" s="287"/>
      <c r="J129" s="287"/>
      <c r="K129" s="287"/>
      <c r="L129" s="289"/>
    </row>
    <row r="130" spans="1:12" x14ac:dyDescent="0.2">
      <c r="A130" s="288"/>
      <c r="B130" s="288"/>
      <c r="C130" s="288"/>
      <c r="D130" s="71"/>
      <c r="E130" s="35"/>
      <c r="F130" s="288"/>
      <c r="G130" s="288"/>
      <c r="H130" s="288"/>
      <c r="I130" s="288"/>
      <c r="J130" s="288"/>
      <c r="K130" s="288"/>
      <c r="L130" s="289"/>
    </row>
    <row r="131" spans="1:12" x14ac:dyDescent="0.2">
      <c r="A131" s="289"/>
      <c r="B131" s="289"/>
      <c r="C131" s="289"/>
      <c r="D131" s="72"/>
      <c r="E131" s="35"/>
      <c r="F131" s="289"/>
      <c r="G131" s="289"/>
      <c r="H131" s="289"/>
      <c r="I131" s="289"/>
      <c r="J131" s="289"/>
      <c r="K131" s="289"/>
      <c r="L131" s="289"/>
    </row>
    <row r="132" spans="1:12" x14ac:dyDescent="0.2">
      <c r="A132" s="289"/>
      <c r="B132" s="289"/>
      <c r="C132" s="289"/>
      <c r="D132" s="72"/>
      <c r="E132" s="35"/>
      <c r="F132" s="289"/>
      <c r="G132" s="289"/>
      <c r="H132" s="289"/>
      <c r="I132" s="289"/>
      <c r="J132" s="289"/>
      <c r="K132" s="289"/>
      <c r="L132" s="289"/>
    </row>
    <row r="133" spans="1:12" x14ac:dyDescent="0.2">
      <c r="A133" s="289"/>
      <c r="B133" s="15"/>
      <c r="C133" s="288"/>
      <c r="D133" s="71"/>
      <c r="E133" s="35"/>
      <c r="F133" s="1"/>
      <c r="G133" s="1"/>
      <c r="H133" s="1"/>
      <c r="I133" s="1"/>
      <c r="J133" s="1"/>
      <c r="K133" s="1"/>
      <c r="L133" s="289"/>
    </row>
    <row r="134" spans="1:12" x14ac:dyDescent="0.2">
      <c r="A134" s="287"/>
      <c r="B134" s="287"/>
      <c r="C134" s="287"/>
      <c r="D134" s="70"/>
      <c r="E134" s="35"/>
      <c r="F134" s="1"/>
      <c r="G134" s="1"/>
      <c r="H134" s="1"/>
      <c r="I134" s="1"/>
      <c r="J134" s="1"/>
      <c r="K134" s="1"/>
      <c r="L134" s="289"/>
    </row>
    <row r="135" spans="1:12" x14ac:dyDescent="0.2">
      <c r="A135" s="288"/>
      <c r="B135" s="288"/>
      <c r="C135" s="288"/>
      <c r="D135" s="71"/>
      <c r="E135" s="35"/>
      <c r="F135" s="1"/>
      <c r="G135" s="1"/>
      <c r="H135" s="1"/>
      <c r="I135" s="1"/>
      <c r="J135" s="1"/>
      <c r="K135" s="1"/>
      <c r="L135" s="289"/>
    </row>
    <row r="136" spans="1:12" x14ac:dyDescent="0.2">
      <c r="A136" s="289"/>
      <c r="B136" s="289"/>
      <c r="C136" s="289"/>
      <c r="D136" s="72"/>
      <c r="E136" s="35"/>
      <c r="F136" s="1"/>
      <c r="G136" s="1"/>
      <c r="H136" s="1"/>
      <c r="I136" s="1"/>
      <c r="J136" s="1"/>
      <c r="K136" s="1"/>
      <c r="L136" s="289"/>
    </row>
    <row r="137" spans="1:12" x14ac:dyDescent="0.2">
      <c r="A137" s="289"/>
      <c r="B137" s="289"/>
      <c r="C137" s="289"/>
      <c r="D137" s="72"/>
      <c r="E137" s="35"/>
      <c r="F137" s="1"/>
      <c r="G137" s="1"/>
      <c r="H137" s="1"/>
      <c r="I137" s="1"/>
      <c r="J137" s="1"/>
      <c r="K137" s="1"/>
      <c r="L137" s="289"/>
    </row>
    <row r="138" spans="1:12" x14ac:dyDescent="0.2">
      <c r="A138" s="289"/>
      <c r="B138" s="15"/>
      <c r="C138" s="288"/>
      <c r="D138" s="71"/>
      <c r="E138" s="35"/>
      <c r="F138" s="1"/>
      <c r="G138" s="1"/>
      <c r="H138" s="1"/>
      <c r="I138" s="1"/>
      <c r="J138" s="1"/>
      <c r="K138" s="1"/>
      <c r="L138" s="289"/>
    </row>
    <row r="139" spans="1:12" x14ac:dyDescent="0.2">
      <c r="A139" s="289"/>
      <c r="B139" s="15"/>
      <c r="C139" s="288"/>
      <c r="D139" s="71"/>
      <c r="E139" s="35"/>
      <c r="F139" s="1"/>
      <c r="G139" s="1"/>
      <c r="H139" s="1"/>
      <c r="I139" s="1"/>
      <c r="J139" s="1"/>
      <c r="K139" s="1"/>
      <c r="L139" s="289"/>
    </row>
  </sheetData>
  <sheetProtection sheet="1" objects="1" scenarios="1"/>
  <mergeCells count="64">
    <mergeCell ref="B109:B110"/>
    <mergeCell ref="B83:B84"/>
    <mergeCell ref="B86:B87"/>
    <mergeCell ref="B92:B96"/>
    <mergeCell ref="B42:B43"/>
    <mergeCell ref="B45:B46"/>
    <mergeCell ref="B51:B52"/>
    <mergeCell ref="B53:B54"/>
    <mergeCell ref="B106:B108"/>
    <mergeCell ref="B9:B15"/>
    <mergeCell ref="B19:B24"/>
    <mergeCell ref="B27:B31"/>
    <mergeCell ref="B32:B33"/>
    <mergeCell ref="B40:B41"/>
    <mergeCell ref="A1:B1"/>
    <mergeCell ref="A2:B2"/>
    <mergeCell ref="A3:B3"/>
    <mergeCell ref="A4:B4"/>
    <mergeCell ref="A5:B5"/>
    <mergeCell ref="I119:K119"/>
    <mergeCell ref="A9:A16"/>
    <mergeCell ref="A17:A18"/>
    <mergeCell ref="A19:A25"/>
    <mergeCell ref="A27:A36"/>
    <mergeCell ref="A40:A47"/>
    <mergeCell ref="A51:A57"/>
    <mergeCell ref="A60:A65"/>
    <mergeCell ref="A69:A76"/>
    <mergeCell ref="A79:A88"/>
    <mergeCell ref="A92:A102"/>
    <mergeCell ref="A106:A113"/>
    <mergeCell ref="D64:E64"/>
    <mergeCell ref="D69:E73"/>
    <mergeCell ref="D75:E75"/>
    <mergeCell ref="D79:E84"/>
    <mergeCell ref="A116:B116"/>
    <mergeCell ref="E4:E6"/>
    <mergeCell ref="E2:E3"/>
    <mergeCell ref="A119:C119"/>
    <mergeCell ref="F119:H119"/>
    <mergeCell ref="D86:E87"/>
    <mergeCell ref="D92:E98"/>
    <mergeCell ref="B97:B98"/>
    <mergeCell ref="A6:B6"/>
    <mergeCell ref="A7:B7"/>
    <mergeCell ref="B60:B61"/>
    <mergeCell ref="B69:B70"/>
    <mergeCell ref="B71:B73"/>
    <mergeCell ref="B79:B82"/>
    <mergeCell ref="B100:B101"/>
    <mergeCell ref="A117:E117"/>
    <mergeCell ref="D9:E15"/>
    <mergeCell ref="D17:E17"/>
    <mergeCell ref="D19:E24"/>
    <mergeCell ref="D27:E33"/>
    <mergeCell ref="D35:E35"/>
    <mergeCell ref="D100:E101"/>
    <mergeCell ref="D106:E110"/>
    <mergeCell ref="D112:E112"/>
    <mergeCell ref="D40:E43"/>
    <mergeCell ref="D45:E46"/>
    <mergeCell ref="D51:E54"/>
    <mergeCell ref="D56:E56"/>
    <mergeCell ref="D60:E62"/>
  </mergeCells>
  <conditionalFormatting sqref="D105:E105">
    <cfRule type="containsText" dxfId="910" priority="3" operator="containsText" text="onvolledig">
      <formula>NOT(ISERROR(SEARCH("onvolledig",D105)))</formula>
    </cfRule>
    <cfRule type="containsText" dxfId="909" priority="4" operator="containsText" text="ONVOLDOENDE">
      <formula>NOT(ISERROR(SEARCH("ONVOLDOENDE",D105)))</formula>
    </cfRule>
  </conditionalFormatting>
  <conditionalFormatting sqref="E105">
    <cfRule type="containsText" dxfId="908" priority="1" operator="containsText" text="onvolledig">
      <formula>NOT(ISERROR(SEARCH("onvolledig",E105)))</formula>
    </cfRule>
    <cfRule type="containsText" dxfId="907" priority="2" operator="containsText" text="ONVOLDOENDE">
      <formula>NOT(ISERROR(SEARCH("ONVOLDOENDE",E105)))</formula>
    </cfRule>
  </conditionalFormatting>
  <conditionalFormatting sqref="D7:E7 D120:E1048576 D8:D9 D26:E26 D103:E104 D48:E50 A117 D89:E91 D17 D19 D27 D37:E39 D35 D40 D45 D51 D58:E59 D56 D60 D66:E68 D64 D69 D77:E78 D75 D79 D86 D92 D100 D106 D114:E115 D112">
    <cfRule type="containsText" dxfId="906" priority="355" operator="containsText" text="onvolledig">
      <formula>NOT(ISERROR(SEARCH("onvolledig",A7)))</formula>
    </cfRule>
    <cfRule type="containsText" dxfId="905" priority="356" operator="containsText" text="ONVOLDOENDE">
      <formula>NOT(ISERROR(SEARCH("ONVOLDOENDE",A7)))</formula>
    </cfRule>
  </conditionalFormatting>
  <conditionalFormatting sqref="D118:E119">
    <cfRule type="containsText" dxfId="904" priority="353" operator="containsText" text="onvolledig">
      <formula>NOT(ISERROR(SEARCH("onvolledig",D118)))</formula>
    </cfRule>
    <cfRule type="containsText" dxfId="903" priority="354" operator="containsText" text="ONVOLDOENDE">
      <formula>NOT(ISERROR(SEARCH("ONVOLDOENDE",D118)))</formula>
    </cfRule>
  </conditionalFormatting>
  <conditionalFormatting sqref="D116:E116">
    <cfRule type="containsText" dxfId="902" priority="351" operator="containsText" text="onvolledig">
      <formula>NOT(ISERROR(SEARCH("onvolledig",D116)))</formula>
    </cfRule>
    <cfRule type="containsText" dxfId="901" priority="352" operator="containsText" text="ONVOLDOENDE">
      <formula>NOT(ISERROR(SEARCH("ONVOLDOENDE",D116)))</formula>
    </cfRule>
  </conditionalFormatting>
  <conditionalFormatting sqref="E8 E89:E91 E103:E104 E37:E39 E58:E59 E66:E68 E77:E78 E114:E115 E26 E48:E50">
    <cfRule type="containsText" dxfId="900" priority="349" operator="containsText" text="onvolledig">
      <formula>NOT(ISERROR(SEARCH("onvolledig",E8)))</formula>
    </cfRule>
    <cfRule type="containsText" dxfId="899" priority="350" operator="containsText" text="ONVOLDOENDE">
      <formula>NOT(ISERROR(SEARCH("ONVOLDOENDE",E8)))</formula>
    </cfRule>
  </conditionalFormatting>
  <conditionalFormatting sqref="E116">
    <cfRule type="containsText" dxfId="898" priority="347" operator="containsText" text="onvolledig">
      <formula>NOT(ISERROR(SEARCH("onvolledig",E116)))</formula>
    </cfRule>
    <cfRule type="containsText" dxfId="897" priority="348" operator="containsText" text="ONVOLDOENDE">
      <formula>NOT(ISERROR(SEARCH("ONVOLDOENDE",E116)))</formula>
    </cfRule>
  </conditionalFormatting>
  <conditionalFormatting sqref="E44">
    <cfRule type="containsText" dxfId="896" priority="255" operator="containsText" text="onvolledig">
      <formula>NOT(ISERROR(SEARCH("onvolledig",E44)))</formula>
    </cfRule>
    <cfRule type="containsText" dxfId="895" priority="256" operator="containsText" text="ONVOLDOENDE">
      <formula>NOT(ISERROR(SEARCH("ONVOLDOENDE",E44)))</formula>
    </cfRule>
  </conditionalFormatting>
  <conditionalFormatting sqref="D44">
    <cfRule type="cellIs" dxfId="894" priority="251" operator="equal">
      <formula>1</formula>
    </cfRule>
    <cfRule type="containsText" dxfId="893" priority="253" operator="containsText" text="onvolledig">
      <formula>NOT(ISERROR(SEARCH("onvolledig",D44)))</formula>
    </cfRule>
    <cfRule type="containsText" dxfId="892" priority="254" operator="containsText" text="ONVOLDOENDE">
      <formula>NOT(ISERROR(SEARCH("ONVOLDOENDE",D44)))</formula>
    </cfRule>
  </conditionalFormatting>
  <conditionalFormatting sqref="D44:E44">
    <cfRule type="containsBlanks" dxfId="891" priority="252">
      <formula>LEN(TRIM(D44))=0</formula>
    </cfRule>
  </conditionalFormatting>
  <conditionalFormatting sqref="E44">
    <cfRule type="cellIs" dxfId="890" priority="248" operator="equal">
      <formula>1</formula>
    </cfRule>
    <cfRule type="containsText" dxfId="889" priority="249" operator="containsText" text="onvolledig">
      <formula>NOT(ISERROR(SEARCH("onvolledig",E44)))</formula>
    </cfRule>
    <cfRule type="containsText" dxfId="888" priority="250" operator="containsText" text="ONVOLDOENDE">
      <formula>NOT(ISERROR(SEARCH("ONVOLDOENDE",E44)))</formula>
    </cfRule>
  </conditionalFormatting>
  <conditionalFormatting sqref="E44">
    <cfRule type="cellIs" dxfId="887" priority="245" operator="equal">
      <formula>1</formula>
    </cfRule>
    <cfRule type="containsText" dxfId="886" priority="246" operator="containsText" text="onvolledig">
      <formula>NOT(ISERROR(SEARCH("onvolledig",E44)))</formula>
    </cfRule>
    <cfRule type="containsText" dxfId="885" priority="247" operator="containsText" text="ONVOLDOENDE">
      <formula>NOT(ISERROR(SEARCH("ONVOLDOENDE",E44)))</formula>
    </cfRule>
  </conditionalFormatting>
  <conditionalFormatting sqref="E44">
    <cfRule type="cellIs" dxfId="884" priority="242" operator="equal">
      <formula>1</formula>
    </cfRule>
    <cfRule type="containsText" dxfId="883" priority="243" operator="containsText" text="onvolledig">
      <formula>NOT(ISERROR(SEARCH("onvolledig",E44)))</formula>
    </cfRule>
    <cfRule type="containsText" dxfId="882" priority="244" operator="containsText" text="ONVOLDOENDE">
      <formula>NOT(ISERROR(SEARCH("ONVOLDOENDE",E44)))</formula>
    </cfRule>
  </conditionalFormatting>
  <conditionalFormatting sqref="E44">
    <cfRule type="cellIs" dxfId="881" priority="239" operator="equal">
      <formula>1</formula>
    </cfRule>
    <cfRule type="containsText" dxfId="880" priority="240" operator="containsText" text="onvolledig">
      <formula>NOT(ISERROR(SEARCH("onvolledig",E44)))</formula>
    </cfRule>
    <cfRule type="containsText" dxfId="879" priority="241" operator="containsText" text="ONVOLDOENDE">
      <formula>NOT(ISERROR(SEARCH("ONVOLDOENDE",E44)))</formula>
    </cfRule>
  </conditionalFormatting>
  <conditionalFormatting sqref="E16">
    <cfRule type="containsText" dxfId="878" priority="345" operator="containsText" text="onvolledig">
      <formula>NOT(ISERROR(SEARCH("onvolledig",E16)))</formula>
    </cfRule>
    <cfRule type="containsText" dxfId="877" priority="346" operator="containsText" text="ONVOLDOENDE">
      <formula>NOT(ISERROR(SEARCH("ONVOLDOENDE",E16)))</formula>
    </cfRule>
  </conditionalFormatting>
  <conditionalFormatting sqref="D16">
    <cfRule type="cellIs" dxfId="876" priority="341" operator="equal">
      <formula>1</formula>
    </cfRule>
    <cfRule type="containsText" dxfId="875" priority="343" operator="containsText" text="onvolledig">
      <formula>NOT(ISERROR(SEARCH("onvolledig",D16)))</formula>
    </cfRule>
    <cfRule type="containsText" dxfId="874" priority="344" operator="containsText" text="ONVOLDOENDE">
      <formula>NOT(ISERROR(SEARCH("ONVOLDOENDE",D16)))</formula>
    </cfRule>
  </conditionalFormatting>
  <conditionalFormatting sqref="D16:E16">
    <cfRule type="containsBlanks" dxfId="873" priority="342">
      <formula>LEN(TRIM(D16))=0</formula>
    </cfRule>
  </conditionalFormatting>
  <conditionalFormatting sqref="E16">
    <cfRule type="cellIs" dxfId="872" priority="338" operator="equal">
      <formula>1</formula>
    </cfRule>
    <cfRule type="containsText" dxfId="871" priority="339" operator="containsText" text="onvolledig">
      <formula>NOT(ISERROR(SEARCH("onvolledig",E16)))</formula>
    </cfRule>
    <cfRule type="containsText" dxfId="870" priority="340" operator="containsText" text="ONVOLDOENDE">
      <formula>NOT(ISERROR(SEARCH("ONVOLDOENDE",E16)))</formula>
    </cfRule>
  </conditionalFormatting>
  <conditionalFormatting sqref="E16">
    <cfRule type="cellIs" dxfId="869" priority="335" operator="equal">
      <formula>1</formula>
    </cfRule>
    <cfRule type="containsText" dxfId="868" priority="336" operator="containsText" text="onvolledig">
      <formula>NOT(ISERROR(SEARCH("onvolledig",E16)))</formula>
    </cfRule>
    <cfRule type="containsText" dxfId="867" priority="337" operator="containsText" text="ONVOLDOENDE">
      <formula>NOT(ISERROR(SEARCH("ONVOLDOENDE",E16)))</formula>
    </cfRule>
  </conditionalFormatting>
  <conditionalFormatting sqref="E16">
    <cfRule type="cellIs" dxfId="866" priority="332" operator="equal">
      <formula>1</formula>
    </cfRule>
    <cfRule type="containsText" dxfId="865" priority="333" operator="containsText" text="onvolledig">
      <formula>NOT(ISERROR(SEARCH("onvolledig",E16)))</formula>
    </cfRule>
    <cfRule type="containsText" dxfId="864" priority="334" operator="containsText" text="ONVOLDOENDE">
      <formula>NOT(ISERROR(SEARCH("ONVOLDOENDE",E16)))</formula>
    </cfRule>
  </conditionalFormatting>
  <conditionalFormatting sqref="E16">
    <cfRule type="cellIs" dxfId="863" priority="329" operator="equal">
      <formula>1</formula>
    </cfRule>
    <cfRule type="containsText" dxfId="862" priority="330" operator="containsText" text="onvolledig">
      <formula>NOT(ISERROR(SEARCH("onvolledig",E16)))</formula>
    </cfRule>
    <cfRule type="containsText" dxfId="861" priority="331" operator="containsText" text="ONVOLDOENDE">
      <formula>NOT(ISERROR(SEARCH("ONVOLDOENDE",E16)))</formula>
    </cfRule>
  </conditionalFormatting>
  <conditionalFormatting sqref="E18">
    <cfRule type="containsText" dxfId="860" priority="327" operator="containsText" text="onvolledig">
      <formula>NOT(ISERROR(SEARCH("onvolledig",E18)))</formula>
    </cfRule>
    <cfRule type="containsText" dxfId="859" priority="328" operator="containsText" text="ONVOLDOENDE">
      <formula>NOT(ISERROR(SEARCH("ONVOLDOENDE",E18)))</formula>
    </cfRule>
  </conditionalFormatting>
  <conditionalFormatting sqref="D18">
    <cfRule type="cellIs" dxfId="858" priority="323" operator="equal">
      <formula>1</formula>
    </cfRule>
    <cfRule type="containsText" dxfId="857" priority="325" operator="containsText" text="onvolledig">
      <formula>NOT(ISERROR(SEARCH("onvolledig",D18)))</formula>
    </cfRule>
    <cfRule type="containsText" dxfId="856" priority="326" operator="containsText" text="ONVOLDOENDE">
      <formula>NOT(ISERROR(SEARCH("ONVOLDOENDE",D18)))</formula>
    </cfRule>
  </conditionalFormatting>
  <conditionalFormatting sqref="D18:E18">
    <cfRule type="containsBlanks" dxfId="855" priority="324">
      <formula>LEN(TRIM(D18))=0</formula>
    </cfRule>
  </conditionalFormatting>
  <conditionalFormatting sqref="E18">
    <cfRule type="cellIs" dxfId="854" priority="320" operator="equal">
      <formula>1</formula>
    </cfRule>
    <cfRule type="containsText" dxfId="853" priority="321" operator="containsText" text="onvolledig">
      <formula>NOT(ISERROR(SEARCH("onvolledig",E18)))</formula>
    </cfRule>
    <cfRule type="containsText" dxfId="852" priority="322" operator="containsText" text="ONVOLDOENDE">
      <formula>NOT(ISERROR(SEARCH("ONVOLDOENDE",E18)))</formula>
    </cfRule>
  </conditionalFormatting>
  <conditionalFormatting sqref="E18">
    <cfRule type="cellIs" dxfId="851" priority="317" operator="equal">
      <formula>1</formula>
    </cfRule>
    <cfRule type="containsText" dxfId="850" priority="318" operator="containsText" text="onvolledig">
      <formula>NOT(ISERROR(SEARCH("onvolledig",E18)))</formula>
    </cfRule>
    <cfRule type="containsText" dxfId="849" priority="319" operator="containsText" text="ONVOLDOENDE">
      <formula>NOT(ISERROR(SEARCH("ONVOLDOENDE",E18)))</formula>
    </cfRule>
  </conditionalFormatting>
  <conditionalFormatting sqref="E18">
    <cfRule type="cellIs" dxfId="848" priority="314" operator="equal">
      <formula>1</formula>
    </cfRule>
    <cfRule type="containsText" dxfId="847" priority="315" operator="containsText" text="onvolledig">
      <formula>NOT(ISERROR(SEARCH("onvolledig",E18)))</formula>
    </cfRule>
    <cfRule type="containsText" dxfId="846" priority="316" operator="containsText" text="ONVOLDOENDE">
      <formula>NOT(ISERROR(SEARCH("ONVOLDOENDE",E18)))</formula>
    </cfRule>
  </conditionalFormatting>
  <conditionalFormatting sqref="E18">
    <cfRule type="cellIs" dxfId="845" priority="311" operator="equal">
      <formula>1</formula>
    </cfRule>
    <cfRule type="containsText" dxfId="844" priority="312" operator="containsText" text="onvolledig">
      <formula>NOT(ISERROR(SEARCH("onvolledig",E18)))</formula>
    </cfRule>
    <cfRule type="containsText" dxfId="843" priority="313" operator="containsText" text="ONVOLDOENDE">
      <formula>NOT(ISERROR(SEARCH("ONVOLDOENDE",E18)))</formula>
    </cfRule>
  </conditionalFormatting>
  <conditionalFormatting sqref="E113">
    <cfRule type="cellIs" dxfId="842" priority="5" operator="equal">
      <formula>1</formula>
    </cfRule>
    <cfRule type="containsText" dxfId="841" priority="6" operator="containsText" text="onvolledig">
      <formula>NOT(ISERROR(SEARCH("onvolledig",E113)))</formula>
    </cfRule>
    <cfRule type="containsText" dxfId="840" priority="7" operator="containsText" text="ONVOLDOENDE">
      <formula>NOT(ISERROR(SEARCH("ONVOLDOENDE",E113)))</formula>
    </cfRule>
  </conditionalFormatting>
  <conditionalFormatting sqref="E25">
    <cfRule type="containsText" dxfId="839" priority="309" operator="containsText" text="onvolledig">
      <formula>NOT(ISERROR(SEARCH("onvolledig",E25)))</formula>
    </cfRule>
    <cfRule type="containsText" dxfId="838" priority="310" operator="containsText" text="ONVOLDOENDE">
      <formula>NOT(ISERROR(SEARCH("ONVOLDOENDE",E25)))</formula>
    </cfRule>
  </conditionalFormatting>
  <conditionalFormatting sqref="D25">
    <cfRule type="cellIs" dxfId="837" priority="305" operator="equal">
      <formula>1</formula>
    </cfRule>
    <cfRule type="containsText" dxfId="836" priority="307" operator="containsText" text="onvolledig">
      <formula>NOT(ISERROR(SEARCH("onvolledig",D25)))</formula>
    </cfRule>
    <cfRule type="containsText" dxfId="835" priority="308" operator="containsText" text="ONVOLDOENDE">
      <formula>NOT(ISERROR(SEARCH("ONVOLDOENDE",D25)))</formula>
    </cfRule>
  </conditionalFormatting>
  <conditionalFormatting sqref="D25:E25">
    <cfRule type="containsBlanks" dxfId="834" priority="306">
      <formula>LEN(TRIM(D25))=0</formula>
    </cfRule>
  </conditionalFormatting>
  <conditionalFormatting sqref="E25">
    <cfRule type="cellIs" dxfId="833" priority="302" operator="equal">
      <formula>1</formula>
    </cfRule>
    <cfRule type="containsText" dxfId="832" priority="303" operator="containsText" text="onvolledig">
      <formula>NOT(ISERROR(SEARCH("onvolledig",E25)))</formula>
    </cfRule>
    <cfRule type="containsText" dxfId="831" priority="304" operator="containsText" text="ONVOLDOENDE">
      <formula>NOT(ISERROR(SEARCH("ONVOLDOENDE",E25)))</formula>
    </cfRule>
  </conditionalFormatting>
  <conditionalFormatting sqref="E25">
    <cfRule type="cellIs" dxfId="830" priority="299" operator="equal">
      <formula>1</formula>
    </cfRule>
    <cfRule type="containsText" dxfId="829" priority="300" operator="containsText" text="onvolledig">
      <formula>NOT(ISERROR(SEARCH("onvolledig",E25)))</formula>
    </cfRule>
    <cfRule type="containsText" dxfId="828" priority="301" operator="containsText" text="ONVOLDOENDE">
      <formula>NOT(ISERROR(SEARCH("ONVOLDOENDE",E25)))</formula>
    </cfRule>
  </conditionalFormatting>
  <conditionalFormatting sqref="E25">
    <cfRule type="cellIs" dxfId="827" priority="296" operator="equal">
      <formula>1</formula>
    </cfRule>
    <cfRule type="containsText" dxfId="826" priority="297" operator="containsText" text="onvolledig">
      <formula>NOT(ISERROR(SEARCH("onvolledig",E25)))</formula>
    </cfRule>
    <cfRule type="containsText" dxfId="825" priority="298" operator="containsText" text="ONVOLDOENDE">
      <formula>NOT(ISERROR(SEARCH("ONVOLDOENDE",E25)))</formula>
    </cfRule>
  </conditionalFormatting>
  <conditionalFormatting sqref="E25">
    <cfRule type="cellIs" dxfId="824" priority="293" operator="equal">
      <formula>1</formula>
    </cfRule>
    <cfRule type="containsText" dxfId="823" priority="294" operator="containsText" text="onvolledig">
      <formula>NOT(ISERROR(SEARCH("onvolledig",E25)))</formula>
    </cfRule>
    <cfRule type="containsText" dxfId="822" priority="295" operator="containsText" text="ONVOLDOENDE">
      <formula>NOT(ISERROR(SEARCH("ONVOLDOENDE",E25)))</formula>
    </cfRule>
  </conditionalFormatting>
  <conditionalFormatting sqref="E34">
    <cfRule type="containsText" dxfId="821" priority="291" operator="containsText" text="onvolledig">
      <formula>NOT(ISERROR(SEARCH("onvolledig",E34)))</formula>
    </cfRule>
    <cfRule type="containsText" dxfId="820" priority="292" operator="containsText" text="ONVOLDOENDE">
      <formula>NOT(ISERROR(SEARCH("ONVOLDOENDE",E34)))</formula>
    </cfRule>
  </conditionalFormatting>
  <conditionalFormatting sqref="D34">
    <cfRule type="cellIs" dxfId="819" priority="287" operator="equal">
      <formula>1</formula>
    </cfRule>
    <cfRule type="containsText" dxfId="818" priority="289" operator="containsText" text="onvolledig">
      <formula>NOT(ISERROR(SEARCH("onvolledig",D34)))</formula>
    </cfRule>
    <cfRule type="containsText" dxfId="817" priority="290" operator="containsText" text="ONVOLDOENDE">
      <formula>NOT(ISERROR(SEARCH("ONVOLDOENDE",D34)))</formula>
    </cfRule>
  </conditionalFormatting>
  <conditionalFormatting sqref="D34:E34">
    <cfRule type="containsBlanks" dxfId="816" priority="288">
      <formula>LEN(TRIM(D34))=0</formula>
    </cfRule>
  </conditionalFormatting>
  <conditionalFormatting sqref="E34">
    <cfRule type="cellIs" dxfId="815" priority="284" operator="equal">
      <formula>1</formula>
    </cfRule>
    <cfRule type="containsText" dxfId="814" priority="285" operator="containsText" text="onvolledig">
      <formula>NOT(ISERROR(SEARCH("onvolledig",E34)))</formula>
    </cfRule>
    <cfRule type="containsText" dxfId="813" priority="286" operator="containsText" text="ONVOLDOENDE">
      <formula>NOT(ISERROR(SEARCH("ONVOLDOENDE",E34)))</formula>
    </cfRule>
  </conditionalFormatting>
  <conditionalFormatting sqref="E34">
    <cfRule type="cellIs" dxfId="812" priority="281" operator="equal">
      <formula>1</formula>
    </cfRule>
    <cfRule type="containsText" dxfId="811" priority="282" operator="containsText" text="onvolledig">
      <formula>NOT(ISERROR(SEARCH("onvolledig",E34)))</formula>
    </cfRule>
    <cfRule type="containsText" dxfId="810" priority="283" operator="containsText" text="ONVOLDOENDE">
      <formula>NOT(ISERROR(SEARCH("ONVOLDOENDE",E34)))</formula>
    </cfRule>
  </conditionalFormatting>
  <conditionalFormatting sqref="E34">
    <cfRule type="cellIs" dxfId="809" priority="278" operator="equal">
      <formula>1</formula>
    </cfRule>
    <cfRule type="containsText" dxfId="808" priority="279" operator="containsText" text="onvolledig">
      <formula>NOT(ISERROR(SEARCH("onvolledig",E34)))</formula>
    </cfRule>
    <cfRule type="containsText" dxfId="807" priority="280" operator="containsText" text="ONVOLDOENDE">
      <formula>NOT(ISERROR(SEARCH("ONVOLDOENDE",E34)))</formula>
    </cfRule>
  </conditionalFormatting>
  <conditionalFormatting sqref="E34">
    <cfRule type="cellIs" dxfId="806" priority="275" operator="equal">
      <formula>1</formula>
    </cfRule>
    <cfRule type="containsText" dxfId="805" priority="276" operator="containsText" text="onvolledig">
      <formula>NOT(ISERROR(SEARCH("onvolledig",E34)))</formula>
    </cfRule>
    <cfRule type="containsText" dxfId="804" priority="277" operator="containsText" text="ONVOLDOENDE">
      <formula>NOT(ISERROR(SEARCH("ONVOLDOENDE",E34)))</formula>
    </cfRule>
  </conditionalFormatting>
  <conditionalFormatting sqref="E36">
    <cfRule type="containsText" dxfId="803" priority="273" operator="containsText" text="onvolledig">
      <formula>NOT(ISERROR(SEARCH("onvolledig",E36)))</formula>
    </cfRule>
    <cfRule type="containsText" dxfId="802" priority="274" operator="containsText" text="ONVOLDOENDE">
      <formula>NOT(ISERROR(SEARCH("ONVOLDOENDE",E36)))</formula>
    </cfRule>
  </conditionalFormatting>
  <conditionalFormatting sqref="D36">
    <cfRule type="cellIs" dxfId="801" priority="269" operator="equal">
      <formula>1</formula>
    </cfRule>
    <cfRule type="containsText" dxfId="800" priority="271" operator="containsText" text="onvolledig">
      <formula>NOT(ISERROR(SEARCH("onvolledig",D36)))</formula>
    </cfRule>
    <cfRule type="containsText" dxfId="799" priority="272" operator="containsText" text="ONVOLDOENDE">
      <formula>NOT(ISERROR(SEARCH("ONVOLDOENDE",D36)))</formula>
    </cfRule>
  </conditionalFormatting>
  <conditionalFormatting sqref="D36:E36">
    <cfRule type="containsBlanks" dxfId="798" priority="270">
      <formula>LEN(TRIM(D36))=0</formula>
    </cfRule>
  </conditionalFormatting>
  <conditionalFormatting sqref="E36">
    <cfRule type="cellIs" dxfId="797" priority="266" operator="equal">
      <formula>1</formula>
    </cfRule>
    <cfRule type="containsText" dxfId="796" priority="267" operator="containsText" text="onvolledig">
      <formula>NOT(ISERROR(SEARCH("onvolledig",E36)))</formula>
    </cfRule>
    <cfRule type="containsText" dxfId="795" priority="268" operator="containsText" text="ONVOLDOENDE">
      <formula>NOT(ISERROR(SEARCH("ONVOLDOENDE",E36)))</formula>
    </cfRule>
  </conditionalFormatting>
  <conditionalFormatting sqref="E36">
    <cfRule type="cellIs" dxfId="794" priority="263" operator="equal">
      <formula>1</formula>
    </cfRule>
    <cfRule type="containsText" dxfId="793" priority="264" operator="containsText" text="onvolledig">
      <formula>NOT(ISERROR(SEARCH("onvolledig",E36)))</formula>
    </cfRule>
    <cfRule type="containsText" dxfId="792" priority="265" operator="containsText" text="ONVOLDOENDE">
      <formula>NOT(ISERROR(SEARCH("ONVOLDOENDE",E36)))</formula>
    </cfRule>
  </conditionalFormatting>
  <conditionalFormatting sqref="E36">
    <cfRule type="cellIs" dxfId="791" priority="260" operator="equal">
      <formula>1</formula>
    </cfRule>
    <cfRule type="containsText" dxfId="790" priority="261" operator="containsText" text="onvolledig">
      <formula>NOT(ISERROR(SEARCH("onvolledig",E36)))</formula>
    </cfRule>
    <cfRule type="containsText" dxfId="789" priority="262" operator="containsText" text="ONVOLDOENDE">
      <formula>NOT(ISERROR(SEARCH("ONVOLDOENDE",E36)))</formula>
    </cfRule>
  </conditionalFormatting>
  <conditionalFormatting sqref="E36">
    <cfRule type="cellIs" dxfId="788" priority="257" operator="equal">
      <formula>1</formula>
    </cfRule>
    <cfRule type="containsText" dxfId="787" priority="258" operator="containsText" text="onvolledig">
      <formula>NOT(ISERROR(SEARCH("onvolledig",E36)))</formula>
    </cfRule>
    <cfRule type="containsText" dxfId="786" priority="259" operator="containsText" text="ONVOLDOENDE">
      <formula>NOT(ISERROR(SEARCH("ONVOLDOENDE",E36)))</formula>
    </cfRule>
  </conditionalFormatting>
  <conditionalFormatting sqref="E47">
    <cfRule type="containsText" dxfId="785" priority="237" operator="containsText" text="onvolledig">
      <formula>NOT(ISERROR(SEARCH("onvolledig",E47)))</formula>
    </cfRule>
    <cfRule type="containsText" dxfId="784" priority="238" operator="containsText" text="ONVOLDOENDE">
      <formula>NOT(ISERROR(SEARCH("ONVOLDOENDE",E47)))</formula>
    </cfRule>
  </conditionalFormatting>
  <conditionalFormatting sqref="D47">
    <cfRule type="cellIs" dxfId="783" priority="233" operator="equal">
      <formula>1</formula>
    </cfRule>
    <cfRule type="containsText" dxfId="782" priority="235" operator="containsText" text="onvolledig">
      <formula>NOT(ISERROR(SEARCH("onvolledig",D47)))</formula>
    </cfRule>
    <cfRule type="containsText" dxfId="781" priority="236" operator="containsText" text="ONVOLDOENDE">
      <formula>NOT(ISERROR(SEARCH("ONVOLDOENDE",D47)))</formula>
    </cfRule>
  </conditionalFormatting>
  <conditionalFormatting sqref="D47:E47">
    <cfRule type="containsBlanks" dxfId="780" priority="234">
      <formula>LEN(TRIM(D47))=0</formula>
    </cfRule>
  </conditionalFormatting>
  <conditionalFormatting sqref="E47">
    <cfRule type="cellIs" dxfId="779" priority="230" operator="equal">
      <formula>1</formula>
    </cfRule>
    <cfRule type="containsText" dxfId="778" priority="231" operator="containsText" text="onvolledig">
      <formula>NOT(ISERROR(SEARCH("onvolledig",E47)))</formula>
    </cfRule>
    <cfRule type="containsText" dxfId="777" priority="232" operator="containsText" text="ONVOLDOENDE">
      <formula>NOT(ISERROR(SEARCH("ONVOLDOENDE",E47)))</formula>
    </cfRule>
  </conditionalFormatting>
  <conditionalFormatting sqref="E47">
    <cfRule type="cellIs" dxfId="776" priority="227" operator="equal">
      <formula>1</formula>
    </cfRule>
    <cfRule type="containsText" dxfId="775" priority="228" operator="containsText" text="onvolledig">
      <formula>NOT(ISERROR(SEARCH("onvolledig",E47)))</formula>
    </cfRule>
    <cfRule type="containsText" dxfId="774" priority="229" operator="containsText" text="ONVOLDOENDE">
      <formula>NOT(ISERROR(SEARCH("ONVOLDOENDE",E47)))</formula>
    </cfRule>
  </conditionalFormatting>
  <conditionalFormatting sqref="E47">
    <cfRule type="cellIs" dxfId="773" priority="224" operator="equal">
      <formula>1</formula>
    </cfRule>
    <cfRule type="containsText" dxfId="772" priority="225" operator="containsText" text="onvolledig">
      <formula>NOT(ISERROR(SEARCH("onvolledig",E47)))</formula>
    </cfRule>
    <cfRule type="containsText" dxfId="771" priority="226" operator="containsText" text="ONVOLDOENDE">
      <formula>NOT(ISERROR(SEARCH("ONVOLDOENDE",E47)))</formula>
    </cfRule>
  </conditionalFormatting>
  <conditionalFormatting sqref="E47">
    <cfRule type="cellIs" dxfId="770" priority="221" operator="equal">
      <formula>1</formula>
    </cfRule>
    <cfRule type="containsText" dxfId="769" priority="222" operator="containsText" text="onvolledig">
      <formula>NOT(ISERROR(SEARCH("onvolledig",E47)))</formula>
    </cfRule>
    <cfRule type="containsText" dxfId="768" priority="223" operator="containsText" text="ONVOLDOENDE">
      <formula>NOT(ISERROR(SEARCH("ONVOLDOENDE",E47)))</formula>
    </cfRule>
  </conditionalFormatting>
  <conditionalFormatting sqref="E55">
    <cfRule type="containsText" dxfId="767" priority="219" operator="containsText" text="onvolledig">
      <formula>NOT(ISERROR(SEARCH("onvolledig",E55)))</formula>
    </cfRule>
    <cfRule type="containsText" dxfId="766" priority="220" operator="containsText" text="ONVOLDOENDE">
      <formula>NOT(ISERROR(SEARCH("ONVOLDOENDE",E55)))</formula>
    </cfRule>
  </conditionalFormatting>
  <conditionalFormatting sqref="D55">
    <cfRule type="cellIs" dxfId="765" priority="215" operator="equal">
      <formula>1</formula>
    </cfRule>
    <cfRule type="containsText" dxfId="764" priority="217" operator="containsText" text="onvolledig">
      <formula>NOT(ISERROR(SEARCH("onvolledig",D55)))</formula>
    </cfRule>
    <cfRule type="containsText" dxfId="763" priority="218" operator="containsText" text="ONVOLDOENDE">
      <formula>NOT(ISERROR(SEARCH("ONVOLDOENDE",D55)))</formula>
    </cfRule>
  </conditionalFormatting>
  <conditionalFormatting sqref="D55:E55">
    <cfRule type="containsBlanks" dxfId="762" priority="216">
      <formula>LEN(TRIM(D55))=0</formula>
    </cfRule>
  </conditionalFormatting>
  <conditionalFormatting sqref="E55">
    <cfRule type="cellIs" dxfId="761" priority="212" operator="equal">
      <formula>1</formula>
    </cfRule>
    <cfRule type="containsText" dxfId="760" priority="213" operator="containsText" text="onvolledig">
      <formula>NOT(ISERROR(SEARCH("onvolledig",E55)))</formula>
    </cfRule>
    <cfRule type="containsText" dxfId="759" priority="214" operator="containsText" text="ONVOLDOENDE">
      <formula>NOT(ISERROR(SEARCH("ONVOLDOENDE",E55)))</formula>
    </cfRule>
  </conditionalFormatting>
  <conditionalFormatting sqref="E55">
    <cfRule type="cellIs" dxfId="758" priority="209" operator="equal">
      <formula>1</formula>
    </cfRule>
    <cfRule type="containsText" dxfId="757" priority="210" operator="containsText" text="onvolledig">
      <formula>NOT(ISERROR(SEARCH("onvolledig",E55)))</formula>
    </cfRule>
    <cfRule type="containsText" dxfId="756" priority="211" operator="containsText" text="ONVOLDOENDE">
      <formula>NOT(ISERROR(SEARCH("ONVOLDOENDE",E55)))</formula>
    </cfRule>
  </conditionalFormatting>
  <conditionalFormatting sqref="E55">
    <cfRule type="cellIs" dxfId="755" priority="206" operator="equal">
      <formula>1</formula>
    </cfRule>
    <cfRule type="containsText" dxfId="754" priority="207" operator="containsText" text="onvolledig">
      <formula>NOT(ISERROR(SEARCH("onvolledig",E55)))</formula>
    </cfRule>
    <cfRule type="containsText" dxfId="753" priority="208" operator="containsText" text="ONVOLDOENDE">
      <formula>NOT(ISERROR(SEARCH("ONVOLDOENDE",E55)))</formula>
    </cfRule>
  </conditionalFormatting>
  <conditionalFormatting sqref="E55">
    <cfRule type="cellIs" dxfId="752" priority="203" operator="equal">
      <formula>1</formula>
    </cfRule>
    <cfRule type="containsText" dxfId="751" priority="204" operator="containsText" text="onvolledig">
      <formula>NOT(ISERROR(SEARCH("onvolledig",E55)))</formula>
    </cfRule>
    <cfRule type="containsText" dxfId="750" priority="205" operator="containsText" text="ONVOLDOENDE">
      <formula>NOT(ISERROR(SEARCH("ONVOLDOENDE",E55)))</formula>
    </cfRule>
  </conditionalFormatting>
  <conditionalFormatting sqref="E57">
    <cfRule type="containsText" dxfId="749" priority="201" operator="containsText" text="onvolledig">
      <formula>NOT(ISERROR(SEARCH("onvolledig",E57)))</formula>
    </cfRule>
    <cfRule type="containsText" dxfId="748" priority="202" operator="containsText" text="ONVOLDOENDE">
      <formula>NOT(ISERROR(SEARCH("ONVOLDOENDE",E57)))</formula>
    </cfRule>
  </conditionalFormatting>
  <conditionalFormatting sqref="D57">
    <cfRule type="cellIs" dxfId="747" priority="197" operator="equal">
      <formula>1</formula>
    </cfRule>
    <cfRule type="containsText" dxfId="746" priority="199" operator="containsText" text="onvolledig">
      <formula>NOT(ISERROR(SEARCH("onvolledig",D57)))</formula>
    </cfRule>
    <cfRule type="containsText" dxfId="745" priority="200" operator="containsText" text="ONVOLDOENDE">
      <formula>NOT(ISERROR(SEARCH("ONVOLDOENDE",D57)))</formula>
    </cfRule>
  </conditionalFormatting>
  <conditionalFormatting sqref="D57:E57">
    <cfRule type="containsBlanks" dxfId="744" priority="198">
      <formula>LEN(TRIM(D57))=0</formula>
    </cfRule>
  </conditionalFormatting>
  <conditionalFormatting sqref="E57">
    <cfRule type="cellIs" dxfId="743" priority="194" operator="equal">
      <formula>1</formula>
    </cfRule>
    <cfRule type="containsText" dxfId="742" priority="195" operator="containsText" text="onvolledig">
      <formula>NOT(ISERROR(SEARCH("onvolledig",E57)))</formula>
    </cfRule>
    <cfRule type="containsText" dxfId="741" priority="196" operator="containsText" text="ONVOLDOENDE">
      <formula>NOT(ISERROR(SEARCH("ONVOLDOENDE",E57)))</formula>
    </cfRule>
  </conditionalFormatting>
  <conditionalFormatting sqref="E57">
    <cfRule type="cellIs" dxfId="740" priority="191" operator="equal">
      <formula>1</formula>
    </cfRule>
    <cfRule type="containsText" dxfId="739" priority="192" operator="containsText" text="onvolledig">
      <formula>NOT(ISERROR(SEARCH("onvolledig",E57)))</formula>
    </cfRule>
    <cfRule type="containsText" dxfId="738" priority="193" operator="containsText" text="ONVOLDOENDE">
      <formula>NOT(ISERROR(SEARCH("ONVOLDOENDE",E57)))</formula>
    </cfRule>
  </conditionalFormatting>
  <conditionalFormatting sqref="E57">
    <cfRule type="cellIs" dxfId="737" priority="188" operator="equal">
      <formula>1</formula>
    </cfRule>
    <cfRule type="containsText" dxfId="736" priority="189" operator="containsText" text="onvolledig">
      <formula>NOT(ISERROR(SEARCH("onvolledig",E57)))</formula>
    </cfRule>
    <cfRule type="containsText" dxfId="735" priority="190" operator="containsText" text="ONVOLDOENDE">
      <formula>NOT(ISERROR(SEARCH("ONVOLDOENDE",E57)))</formula>
    </cfRule>
  </conditionalFormatting>
  <conditionalFormatting sqref="E57">
    <cfRule type="cellIs" dxfId="734" priority="185" operator="equal">
      <formula>1</formula>
    </cfRule>
    <cfRule type="containsText" dxfId="733" priority="186" operator="containsText" text="onvolledig">
      <formula>NOT(ISERROR(SEARCH("onvolledig",E57)))</formula>
    </cfRule>
    <cfRule type="containsText" dxfId="732" priority="187" operator="containsText" text="ONVOLDOENDE">
      <formula>NOT(ISERROR(SEARCH("ONVOLDOENDE",E57)))</formula>
    </cfRule>
  </conditionalFormatting>
  <conditionalFormatting sqref="E63">
    <cfRule type="containsText" dxfId="731" priority="183" operator="containsText" text="onvolledig">
      <formula>NOT(ISERROR(SEARCH("onvolledig",E63)))</formula>
    </cfRule>
    <cfRule type="containsText" dxfId="730" priority="184" operator="containsText" text="ONVOLDOENDE">
      <formula>NOT(ISERROR(SEARCH("ONVOLDOENDE",E63)))</formula>
    </cfRule>
  </conditionalFormatting>
  <conditionalFormatting sqref="D63">
    <cfRule type="cellIs" dxfId="729" priority="179" operator="equal">
      <formula>1</formula>
    </cfRule>
    <cfRule type="containsText" dxfId="728" priority="181" operator="containsText" text="onvolledig">
      <formula>NOT(ISERROR(SEARCH("onvolledig",D63)))</formula>
    </cfRule>
    <cfRule type="containsText" dxfId="727" priority="182" operator="containsText" text="ONVOLDOENDE">
      <formula>NOT(ISERROR(SEARCH("ONVOLDOENDE",D63)))</formula>
    </cfRule>
  </conditionalFormatting>
  <conditionalFormatting sqref="D63:E63">
    <cfRule type="containsBlanks" dxfId="726" priority="180">
      <formula>LEN(TRIM(D63))=0</formula>
    </cfRule>
  </conditionalFormatting>
  <conditionalFormatting sqref="E63">
    <cfRule type="cellIs" dxfId="725" priority="176" operator="equal">
      <formula>1</formula>
    </cfRule>
    <cfRule type="containsText" dxfId="724" priority="177" operator="containsText" text="onvolledig">
      <formula>NOT(ISERROR(SEARCH("onvolledig",E63)))</formula>
    </cfRule>
    <cfRule type="containsText" dxfId="723" priority="178" operator="containsText" text="ONVOLDOENDE">
      <formula>NOT(ISERROR(SEARCH("ONVOLDOENDE",E63)))</formula>
    </cfRule>
  </conditionalFormatting>
  <conditionalFormatting sqref="E63">
    <cfRule type="cellIs" dxfId="722" priority="173" operator="equal">
      <formula>1</formula>
    </cfRule>
    <cfRule type="containsText" dxfId="721" priority="174" operator="containsText" text="onvolledig">
      <formula>NOT(ISERROR(SEARCH("onvolledig",E63)))</formula>
    </cfRule>
    <cfRule type="containsText" dxfId="720" priority="175" operator="containsText" text="ONVOLDOENDE">
      <formula>NOT(ISERROR(SEARCH("ONVOLDOENDE",E63)))</formula>
    </cfRule>
  </conditionalFormatting>
  <conditionalFormatting sqref="E63">
    <cfRule type="cellIs" dxfId="719" priority="170" operator="equal">
      <formula>1</formula>
    </cfRule>
    <cfRule type="containsText" dxfId="718" priority="171" operator="containsText" text="onvolledig">
      <formula>NOT(ISERROR(SEARCH("onvolledig",E63)))</formula>
    </cfRule>
    <cfRule type="containsText" dxfId="717" priority="172" operator="containsText" text="ONVOLDOENDE">
      <formula>NOT(ISERROR(SEARCH("ONVOLDOENDE",E63)))</formula>
    </cfRule>
  </conditionalFormatting>
  <conditionalFormatting sqref="E63">
    <cfRule type="cellIs" dxfId="716" priority="167" operator="equal">
      <formula>1</formula>
    </cfRule>
    <cfRule type="containsText" dxfId="715" priority="168" operator="containsText" text="onvolledig">
      <formula>NOT(ISERROR(SEARCH("onvolledig",E63)))</formula>
    </cfRule>
    <cfRule type="containsText" dxfId="714" priority="169" operator="containsText" text="ONVOLDOENDE">
      <formula>NOT(ISERROR(SEARCH("ONVOLDOENDE",E63)))</formula>
    </cfRule>
  </conditionalFormatting>
  <conditionalFormatting sqref="E65">
    <cfRule type="containsText" dxfId="713" priority="165" operator="containsText" text="onvolledig">
      <formula>NOT(ISERROR(SEARCH("onvolledig",E65)))</formula>
    </cfRule>
    <cfRule type="containsText" dxfId="712" priority="166" operator="containsText" text="ONVOLDOENDE">
      <formula>NOT(ISERROR(SEARCH("ONVOLDOENDE",E65)))</formula>
    </cfRule>
  </conditionalFormatting>
  <conditionalFormatting sqref="D65">
    <cfRule type="cellIs" dxfId="711" priority="161" operator="equal">
      <formula>1</formula>
    </cfRule>
    <cfRule type="containsText" dxfId="710" priority="163" operator="containsText" text="onvolledig">
      <formula>NOT(ISERROR(SEARCH("onvolledig",D65)))</formula>
    </cfRule>
    <cfRule type="containsText" dxfId="709" priority="164" operator="containsText" text="ONVOLDOENDE">
      <formula>NOT(ISERROR(SEARCH("ONVOLDOENDE",D65)))</formula>
    </cfRule>
  </conditionalFormatting>
  <conditionalFormatting sqref="D65:E65">
    <cfRule type="containsBlanks" dxfId="708" priority="162">
      <formula>LEN(TRIM(D65))=0</formula>
    </cfRule>
  </conditionalFormatting>
  <conditionalFormatting sqref="E65">
    <cfRule type="cellIs" dxfId="707" priority="158" operator="equal">
      <formula>1</formula>
    </cfRule>
    <cfRule type="containsText" dxfId="706" priority="159" operator="containsText" text="onvolledig">
      <formula>NOT(ISERROR(SEARCH("onvolledig",E65)))</formula>
    </cfRule>
    <cfRule type="containsText" dxfId="705" priority="160" operator="containsText" text="ONVOLDOENDE">
      <formula>NOT(ISERROR(SEARCH("ONVOLDOENDE",E65)))</formula>
    </cfRule>
  </conditionalFormatting>
  <conditionalFormatting sqref="E65">
    <cfRule type="cellIs" dxfId="704" priority="155" operator="equal">
      <formula>1</formula>
    </cfRule>
    <cfRule type="containsText" dxfId="703" priority="156" operator="containsText" text="onvolledig">
      <formula>NOT(ISERROR(SEARCH("onvolledig",E65)))</formula>
    </cfRule>
    <cfRule type="containsText" dxfId="702" priority="157" operator="containsText" text="ONVOLDOENDE">
      <formula>NOT(ISERROR(SEARCH("ONVOLDOENDE",E65)))</formula>
    </cfRule>
  </conditionalFormatting>
  <conditionalFormatting sqref="E65">
    <cfRule type="cellIs" dxfId="701" priority="152" operator="equal">
      <formula>1</formula>
    </cfRule>
    <cfRule type="containsText" dxfId="700" priority="153" operator="containsText" text="onvolledig">
      <formula>NOT(ISERROR(SEARCH("onvolledig",E65)))</formula>
    </cfRule>
    <cfRule type="containsText" dxfId="699" priority="154" operator="containsText" text="ONVOLDOENDE">
      <formula>NOT(ISERROR(SEARCH("ONVOLDOENDE",E65)))</formula>
    </cfRule>
  </conditionalFormatting>
  <conditionalFormatting sqref="E65">
    <cfRule type="cellIs" dxfId="698" priority="149" operator="equal">
      <formula>1</formula>
    </cfRule>
    <cfRule type="containsText" dxfId="697" priority="150" operator="containsText" text="onvolledig">
      <formula>NOT(ISERROR(SEARCH("onvolledig",E65)))</formula>
    </cfRule>
    <cfRule type="containsText" dxfId="696" priority="151" operator="containsText" text="ONVOLDOENDE">
      <formula>NOT(ISERROR(SEARCH("ONVOLDOENDE",E65)))</formula>
    </cfRule>
  </conditionalFormatting>
  <conditionalFormatting sqref="E74">
    <cfRule type="containsText" dxfId="695" priority="147" operator="containsText" text="onvolledig">
      <formula>NOT(ISERROR(SEARCH("onvolledig",E74)))</formula>
    </cfRule>
    <cfRule type="containsText" dxfId="694" priority="148" operator="containsText" text="ONVOLDOENDE">
      <formula>NOT(ISERROR(SEARCH("ONVOLDOENDE",E74)))</formula>
    </cfRule>
  </conditionalFormatting>
  <conditionalFormatting sqref="D74">
    <cfRule type="cellIs" dxfId="693" priority="143" operator="equal">
      <formula>1</formula>
    </cfRule>
    <cfRule type="containsText" dxfId="692" priority="145" operator="containsText" text="onvolledig">
      <formula>NOT(ISERROR(SEARCH("onvolledig",D74)))</formula>
    </cfRule>
    <cfRule type="containsText" dxfId="691" priority="146" operator="containsText" text="ONVOLDOENDE">
      <formula>NOT(ISERROR(SEARCH("ONVOLDOENDE",D74)))</formula>
    </cfRule>
  </conditionalFormatting>
  <conditionalFormatting sqref="D74:E74">
    <cfRule type="containsBlanks" dxfId="690" priority="144">
      <formula>LEN(TRIM(D74))=0</formula>
    </cfRule>
  </conditionalFormatting>
  <conditionalFormatting sqref="E74">
    <cfRule type="cellIs" dxfId="689" priority="140" operator="equal">
      <formula>1</formula>
    </cfRule>
    <cfRule type="containsText" dxfId="688" priority="141" operator="containsText" text="onvolledig">
      <formula>NOT(ISERROR(SEARCH("onvolledig",E74)))</formula>
    </cfRule>
    <cfRule type="containsText" dxfId="687" priority="142" operator="containsText" text="ONVOLDOENDE">
      <formula>NOT(ISERROR(SEARCH("ONVOLDOENDE",E74)))</formula>
    </cfRule>
  </conditionalFormatting>
  <conditionalFormatting sqref="E74">
    <cfRule type="cellIs" dxfId="686" priority="137" operator="equal">
      <formula>1</formula>
    </cfRule>
    <cfRule type="containsText" dxfId="685" priority="138" operator="containsText" text="onvolledig">
      <formula>NOT(ISERROR(SEARCH("onvolledig",E74)))</formula>
    </cfRule>
    <cfRule type="containsText" dxfId="684" priority="139" operator="containsText" text="ONVOLDOENDE">
      <formula>NOT(ISERROR(SEARCH("ONVOLDOENDE",E74)))</formula>
    </cfRule>
  </conditionalFormatting>
  <conditionalFormatting sqref="E74">
    <cfRule type="cellIs" dxfId="683" priority="134" operator="equal">
      <formula>1</formula>
    </cfRule>
    <cfRule type="containsText" dxfId="682" priority="135" operator="containsText" text="onvolledig">
      <formula>NOT(ISERROR(SEARCH("onvolledig",E74)))</formula>
    </cfRule>
    <cfRule type="containsText" dxfId="681" priority="136" operator="containsText" text="ONVOLDOENDE">
      <formula>NOT(ISERROR(SEARCH("ONVOLDOENDE",E74)))</formula>
    </cfRule>
  </conditionalFormatting>
  <conditionalFormatting sqref="E74">
    <cfRule type="cellIs" dxfId="680" priority="131" operator="equal">
      <formula>1</formula>
    </cfRule>
    <cfRule type="containsText" dxfId="679" priority="132" operator="containsText" text="onvolledig">
      <formula>NOT(ISERROR(SEARCH("onvolledig",E74)))</formula>
    </cfRule>
    <cfRule type="containsText" dxfId="678" priority="133" operator="containsText" text="ONVOLDOENDE">
      <formula>NOT(ISERROR(SEARCH("ONVOLDOENDE",E74)))</formula>
    </cfRule>
  </conditionalFormatting>
  <conditionalFormatting sqref="E76">
    <cfRule type="containsText" dxfId="677" priority="129" operator="containsText" text="onvolledig">
      <formula>NOT(ISERROR(SEARCH("onvolledig",E76)))</formula>
    </cfRule>
    <cfRule type="containsText" dxfId="676" priority="130" operator="containsText" text="ONVOLDOENDE">
      <formula>NOT(ISERROR(SEARCH("ONVOLDOENDE",E76)))</formula>
    </cfRule>
  </conditionalFormatting>
  <conditionalFormatting sqref="D76">
    <cfRule type="cellIs" dxfId="675" priority="125" operator="equal">
      <formula>1</formula>
    </cfRule>
    <cfRule type="containsText" dxfId="674" priority="127" operator="containsText" text="onvolledig">
      <formula>NOT(ISERROR(SEARCH("onvolledig",D76)))</formula>
    </cfRule>
    <cfRule type="containsText" dxfId="673" priority="128" operator="containsText" text="ONVOLDOENDE">
      <formula>NOT(ISERROR(SEARCH("ONVOLDOENDE",D76)))</formula>
    </cfRule>
  </conditionalFormatting>
  <conditionalFormatting sqref="D76:E76">
    <cfRule type="containsBlanks" dxfId="672" priority="126">
      <formula>LEN(TRIM(D76))=0</formula>
    </cfRule>
  </conditionalFormatting>
  <conditionalFormatting sqref="E76">
    <cfRule type="cellIs" dxfId="671" priority="122" operator="equal">
      <formula>1</formula>
    </cfRule>
    <cfRule type="containsText" dxfId="670" priority="123" operator="containsText" text="onvolledig">
      <formula>NOT(ISERROR(SEARCH("onvolledig",E76)))</formula>
    </cfRule>
    <cfRule type="containsText" dxfId="669" priority="124" operator="containsText" text="ONVOLDOENDE">
      <formula>NOT(ISERROR(SEARCH("ONVOLDOENDE",E76)))</formula>
    </cfRule>
  </conditionalFormatting>
  <conditionalFormatting sqref="E76">
    <cfRule type="cellIs" dxfId="668" priority="119" operator="equal">
      <formula>1</formula>
    </cfRule>
    <cfRule type="containsText" dxfId="667" priority="120" operator="containsText" text="onvolledig">
      <formula>NOT(ISERROR(SEARCH("onvolledig",E76)))</formula>
    </cfRule>
    <cfRule type="containsText" dxfId="666" priority="121" operator="containsText" text="ONVOLDOENDE">
      <formula>NOT(ISERROR(SEARCH("ONVOLDOENDE",E76)))</formula>
    </cfRule>
  </conditionalFormatting>
  <conditionalFormatting sqref="E76">
    <cfRule type="cellIs" dxfId="665" priority="116" operator="equal">
      <formula>1</formula>
    </cfRule>
    <cfRule type="containsText" dxfId="664" priority="117" operator="containsText" text="onvolledig">
      <formula>NOT(ISERROR(SEARCH("onvolledig",E76)))</formula>
    </cfRule>
    <cfRule type="containsText" dxfId="663" priority="118" operator="containsText" text="ONVOLDOENDE">
      <formula>NOT(ISERROR(SEARCH("ONVOLDOENDE",E76)))</formula>
    </cfRule>
  </conditionalFormatting>
  <conditionalFormatting sqref="E76">
    <cfRule type="cellIs" dxfId="662" priority="113" operator="equal">
      <formula>1</formula>
    </cfRule>
    <cfRule type="containsText" dxfId="661" priority="114" operator="containsText" text="onvolledig">
      <formula>NOT(ISERROR(SEARCH("onvolledig",E76)))</formula>
    </cfRule>
    <cfRule type="containsText" dxfId="660" priority="115" operator="containsText" text="ONVOLDOENDE">
      <formula>NOT(ISERROR(SEARCH("ONVOLDOENDE",E76)))</formula>
    </cfRule>
  </conditionalFormatting>
  <conditionalFormatting sqref="E85">
    <cfRule type="containsText" dxfId="659" priority="111" operator="containsText" text="onvolledig">
      <formula>NOT(ISERROR(SEARCH("onvolledig",E85)))</formula>
    </cfRule>
    <cfRule type="containsText" dxfId="658" priority="112" operator="containsText" text="ONVOLDOENDE">
      <formula>NOT(ISERROR(SEARCH("ONVOLDOENDE",E85)))</formula>
    </cfRule>
  </conditionalFormatting>
  <conditionalFormatting sqref="D85">
    <cfRule type="cellIs" dxfId="657" priority="107" operator="equal">
      <formula>1</formula>
    </cfRule>
    <cfRule type="containsText" dxfId="656" priority="109" operator="containsText" text="onvolledig">
      <formula>NOT(ISERROR(SEARCH("onvolledig",D85)))</formula>
    </cfRule>
    <cfRule type="containsText" dxfId="655" priority="110" operator="containsText" text="ONVOLDOENDE">
      <formula>NOT(ISERROR(SEARCH("ONVOLDOENDE",D85)))</formula>
    </cfRule>
  </conditionalFormatting>
  <conditionalFormatting sqref="D85:E85">
    <cfRule type="containsBlanks" dxfId="654" priority="108">
      <formula>LEN(TRIM(D85))=0</formula>
    </cfRule>
  </conditionalFormatting>
  <conditionalFormatting sqref="E85">
    <cfRule type="cellIs" dxfId="653" priority="104" operator="equal">
      <formula>1</formula>
    </cfRule>
    <cfRule type="containsText" dxfId="652" priority="105" operator="containsText" text="onvolledig">
      <formula>NOT(ISERROR(SEARCH("onvolledig",E85)))</formula>
    </cfRule>
    <cfRule type="containsText" dxfId="651" priority="106" operator="containsText" text="ONVOLDOENDE">
      <formula>NOT(ISERROR(SEARCH("ONVOLDOENDE",E85)))</formula>
    </cfRule>
  </conditionalFormatting>
  <conditionalFormatting sqref="E85">
    <cfRule type="cellIs" dxfId="650" priority="101" operator="equal">
      <formula>1</formula>
    </cfRule>
    <cfRule type="containsText" dxfId="649" priority="102" operator="containsText" text="onvolledig">
      <formula>NOT(ISERROR(SEARCH("onvolledig",E85)))</formula>
    </cfRule>
    <cfRule type="containsText" dxfId="648" priority="103" operator="containsText" text="ONVOLDOENDE">
      <formula>NOT(ISERROR(SEARCH("ONVOLDOENDE",E85)))</formula>
    </cfRule>
  </conditionalFormatting>
  <conditionalFormatting sqref="E85">
    <cfRule type="cellIs" dxfId="647" priority="98" operator="equal">
      <formula>1</formula>
    </cfRule>
    <cfRule type="containsText" dxfId="646" priority="99" operator="containsText" text="onvolledig">
      <formula>NOT(ISERROR(SEARCH("onvolledig",E85)))</formula>
    </cfRule>
    <cfRule type="containsText" dxfId="645" priority="100" operator="containsText" text="ONVOLDOENDE">
      <formula>NOT(ISERROR(SEARCH("ONVOLDOENDE",E85)))</formula>
    </cfRule>
  </conditionalFormatting>
  <conditionalFormatting sqref="E85">
    <cfRule type="cellIs" dxfId="644" priority="95" operator="equal">
      <formula>1</formula>
    </cfRule>
    <cfRule type="containsText" dxfId="643" priority="96" operator="containsText" text="onvolledig">
      <formula>NOT(ISERROR(SEARCH("onvolledig",E85)))</formula>
    </cfRule>
    <cfRule type="containsText" dxfId="642" priority="97" operator="containsText" text="ONVOLDOENDE">
      <formula>NOT(ISERROR(SEARCH("ONVOLDOENDE",E85)))</formula>
    </cfRule>
  </conditionalFormatting>
  <conditionalFormatting sqref="E88">
    <cfRule type="containsText" dxfId="641" priority="93" operator="containsText" text="onvolledig">
      <formula>NOT(ISERROR(SEARCH("onvolledig",E88)))</formula>
    </cfRule>
    <cfRule type="containsText" dxfId="640" priority="94" operator="containsText" text="ONVOLDOENDE">
      <formula>NOT(ISERROR(SEARCH("ONVOLDOENDE",E88)))</formula>
    </cfRule>
  </conditionalFormatting>
  <conditionalFormatting sqref="D88">
    <cfRule type="cellIs" dxfId="639" priority="89" operator="equal">
      <formula>1</formula>
    </cfRule>
    <cfRule type="containsText" dxfId="638" priority="91" operator="containsText" text="onvolledig">
      <formula>NOT(ISERROR(SEARCH("onvolledig",D88)))</formula>
    </cfRule>
    <cfRule type="containsText" dxfId="637" priority="92" operator="containsText" text="ONVOLDOENDE">
      <formula>NOT(ISERROR(SEARCH("ONVOLDOENDE",D88)))</formula>
    </cfRule>
  </conditionalFormatting>
  <conditionalFormatting sqref="D88:E88">
    <cfRule type="containsBlanks" dxfId="636" priority="90">
      <formula>LEN(TRIM(D88))=0</formula>
    </cfRule>
  </conditionalFormatting>
  <conditionalFormatting sqref="E88">
    <cfRule type="cellIs" dxfId="635" priority="86" operator="equal">
      <formula>1</formula>
    </cfRule>
    <cfRule type="containsText" dxfId="634" priority="87" operator="containsText" text="onvolledig">
      <formula>NOT(ISERROR(SEARCH("onvolledig",E88)))</formula>
    </cfRule>
    <cfRule type="containsText" dxfId="633" priority="88" operator="containsText" text="ONVOLDOENDE">
      <formula>NOT(ISERROR(SEARCH("ONVOLDOENDE",E88)))</formula>
    </cfRule>
  </conditionalFormatting>
  <conditionalFormatting sqref="E88">
    <cfRule type="cellIs" dxfId="632" priority="83" operator="equal">
      <formula>1</formula>
    </cfRule>
    <cfRule type="containsText" dxfId="631" priority="84" operator="containsText" text="onvolledig">
      <formula>NOT(ISERROR(SEARCH("onvolledig",E88)))</formula>
    </cfRule>
    <cfRule type="containsText" dxfId="630" priority="85" operator="containsText" text="ONVOLDOENDE">
      <formula>NOT(ISERROR(SEARCH("ONVOLDOENDE",E88)))</formula>
    </cfRule>
  </conditionalFormatting>
  <conditionalFormatting sqref="E88">
    <cfRule type="cellIs" dxfId="629" priority="80" operator="equal">
      <formula>1</formula>
    </cfRule>
    <cfRule type="containsText" dxfId="628" priority="81" operator="containsText" text="onvolledig">
      <formula>NOT(ISERROR(SEARCH("onvolledig",E88)))</formula>
    </cfRule>
    <cfRule type="containsText" dxfId="627" priority="82" operator="containsText" text="ONVOLDOENDE">
      <formula>NOT(ISERROR(SEARCH("ONVOLDOENDE",E88)))</formula>
    </cfRule>
  </conditionalFormatting>
  <conditionalFormatting sqref="E88">
    <cfRule type="cellIs" dxfId="626" priority="77" operator="equal">
      <formula>1</formula>
    </cfRule>
    <cfRule type="containsText" dxfId="625" priority="78" operator="containsText" text="onvolledig">
      <formula>NOT(ISERROR(SEARCH("onvolledig",E88)))</formula>
    </cfRule>
    <cfRule type="containsText" dxfId="624" priority="79" operator="containsText" text="ONVOLDOENDE">
      <formula>NOT(ISERROR(SEARCH("ONVOLDOENDE",E88)))</formula>
    </cfRule>
  </conditionalFormatting>
  <conditionalFormatting sqref="E99">
    <cfRule type="containsText" dxfId="623" priority="75" operator="containsText" text="onvolledig">
      <formula>NOT(ISERROR(SEARCH("onvolledig",E99)))</formula>
    </cfRule>
    <cfRule type="containsText" dxfId="622" priority="76" operator="containsText" text="ONVOLDOENDE">
      <formula>NOT(ISERROR(SEARCH("ONVOLDOENDE",E99)))</formula>
    </cfRule>
  </conditionalFormatting>
  <conditionalFormatting sqref="D99">
    <cfRule type="cellIs" dxfId="621" priority="71" operator="equal">
      <formula>1</formula>
    </cfRule>
    <cfRule type="containsText" dxfId="620" priority="73" operator="containsText" text="onvolledig">
      <formula>NOT(ISERROR(SEARCH("onvolledig",D99)))</formula>
    </cfRule>
    <cfRule type="containsText" dxfId="619" priority="74" operator="containsText" text="ONVOLDOENDE">
      <formula>NOT(ISERROR(SEARCH("ONVOLDOENDE",D99)))</formula>
    </cfRule>
  </conditionalFormatting>
  <conditionalFormatting sqref="D99:E99">
    <cfRule type="containsBlanks" dxfId="618" priority="72">
      <formula>LEN(TRIM(D99))=0</formula>
    </cfRule>
  </conditionalFormatting>
  <conditionalFormatting sqref="E99">
    <cfRule type="cellIs" dxfId="617" priority="68" operator="equal">
      <formula>1</formula>
    </cfRule>
    <cfRule type="containsText" dxfId="616" priority="69" operator="containsText" text="onvolledig">
      <formula>NOT(ISERROR(SEARCH("onvolledig",E99)))</formula>
    </cfRule>
    <cfRule type="containsText" dxfId="615" priority="70" operator="containsText" text="ONVOLDOENDE">
      <formula>NOT(ISERROR(SEARCH("ONVOLDOENDE",E99)))</formula>
    </cfRule>
  </conditionalFormatting>
  <conditionalFormatting sqref="E99">
    <cfRule type="cellIs" dxfId="614" priority="65" operator="equal">
      <formula>1</formula>
    </cfRule>
    <cfRule type="containsText" dxfId="613" priority="66" operator="containsText" text="onvolledig">
      <formula>NOT(ISERROR(SEARCH("onvolledig",E99)))</formula>
    </cfRule>
    <cfRule type="containsText" dxfId="612" priority="67" operator="containsText" text="ONVOLDOENDE">
      <formula>NOT(ISERROR(SEARCH("ONVOLDOENDE",E99)))</formula>
    </cfRule>
  </conditionalFormatting>
  <conditionalFormatting sqref="E99">
    <cfRule type="cellIs" dxfId="611" priority="62" operator="equal">
      <formula>1</formula>
    </cfRule>
    <cfRule type="containsText" dxfId="610" priority="63" operator="containsText" text="onvolledig">
      <formula>NOT(ISERROR(SEARCH("onvolledig",E99)))</formula>
    </cfRule>
    <cfRule type="containsText" dxfId="609" priority="64" operator="containsText" text="ONVOLDOENDE">
      <formula>NOT(ISERROR(SEARCH("ONVOLDOENDE",E99)))</formula>
    </cfRule>
  </conditionalFormatting>
  <conditionalFormatting sqref="E99">
    <cfRule type="cellIs" dxfId="608" priority="59" operator="equal">
      <formula>1</formula>
    </cfRule>
    <cfRule type="containsText" dxfId="607" priority="60" operator="containsText" text="onvolledig">
      <formula>NOT(ISERROR(SEARCH("onvolledig",E99)))</formula>
    </cfRule>
    <cfRule type="containsText" dxfId="606" priority="61" operator="containsText" text="ONVOLDOENDE">
      <formula>NOT(ISERROR(SEARCH("ONVOLDOENDE",E99)))</formula>
    </cfRule>
  </conditionalFormatting>
  <conditionalFormatting sqref="E102">
    <cfRule type="containsText" dxfId="605" priority="57" operator="containsText" text="onvolledig">
      <formula>NOT(ISERROR(SEARCH("onvolledig",E102)))</formula>
    </cfRule>
    <cfRule type="containsText" dxfId="604" priority="58" operator="containsText" text="ONVOLDOENDE">
      <formula>NOT(ISERROR(SEARCH("ONVOLDOENDE",E102)))</formula>
    </cfRule>
  </conditionalFormatting>
  <conditionalFormatting sqref="D102">
    <cfRule type="cellIs" dxfId="603" priority="53" operator="equal">
      <formula>1</formula>
    </cfRule>
    <cfRule type="containsText" dxfId="602" priority="55" operator="containsText" text="onvolledig">
      <formula>NOT(ISERROR(SEARCH("onvolledig",D102)))</formula>
    </cfRule>
    <cfRule type="containsText" dxfId="601" priority="56" operator="containsText" text="ONVOLDOENDE">
      <formula>NOT(ISERROR(SEARCH("ONVOLDOENDE",D102)))</formula>
    </cfRule>
  </conditionalFormatting>
  <conditionalFormatting sqref="D102:E102">
    <cfRule type="containsBlanks" dxfId="600" priority="54">
      <formula>LEN(TRIM(D102))=0</formula>
    </cfRule>
  </conditionalFormatting>
  <conditionalFormatting sqref="E102">
    <cfRule type="cellIs" dxfId="599" priority="50" operator="equal">
      <formula>1</formula>
    </cfRule>
    <cfRule type="containsText" dxfId="598" priority="51" operator="containsText" text="onvolledig">
      <formula>NOT(ISERROR(SEARCH("onvolledig",E102)))</formula>
    </cfRule>
    <cfRule type="containsText" dxfId="597" priority="52" operator="containsText" text="ONVOLDOENDE">
      <formula>NOT(ISERROR(SEARCH("ONVOLDOENDE",E102)))</formula>
    </cfRule>
  </conditionalFormatting>
  <conditionalFormatting sqref="E102">
    <cfRule type="cellIs" dxfId="596" priority="47" operator="equal">
      <formula>1</formula>
    </cfRule>
    <cfRule type="containsText" dxfId="595" priority="48" operator="containsText" text="onvolledig">
      <formula>NOT(ISERROR(SEARCH("onvolledig",E102)))</formula>
    </cfRule>
    <cfRule type="containsText" dxfId="594" priority="49" operator="containsText" text="ONVOLDOENDE">
      <formula>NOT(ISERROR(SEARCH("ONVOLDOENDE",E102)))</formula>
    </cfRule>
  </conditionalFormatting>
  <conditionalFormatting sqref="E102">
    <cfRule type="cellIs" dxfId="593" priority="44" operator="equal">
      <formula>1</formula>
    </cfRule>
    <cfRule type="containsText" dxfId="592" priority="45" operator="containsText" text="onvolledig">
      <formula>NOT(ISERROR(SEARCH("onvolledig",E102)))</formula>
    </cfRule>
    <cfRule type="containsText" dxfId="591" priority="46" operator="containsText" text="ONVOLDOENDE">
      <formula>NOT(ISERROR(SEARCH("ONVOLDOENDE",E102)))</formula>
    </cfRule>
  </conditionalFormatting>
  <conditionalFormatting sqref="E102">
    <cfRule type="cellIs" dxfId="590" priority="41" operator="equal">
      <formula>1</formula>
    </cfRule>
    <cfRule type="containsText" dxfId="589" priority="42" operator="containsText" text="onvolledig">
      <formula>NOT(ISERROR(SEARCH("onvolledig",E102)))</formula>
    </cfRule>
    <cfRule type="containsText" dxfId="588" priority="43" operator="containsText" text="ONVOLDOENDE">
      <formula>NOT(ISERROR(SEARCH("ONVOLDOENDE",E102)))</formula>
    </cfRule>
  </conditionalFormatting>
  <conditionalFormatting sqref="E111">
    <cfRule type="containsText" dxfId="587" priority="39" operator="containsText" text="onvolledig">
      <formula>NOT(ISERROR(SEARCH("onvolledig",E111)))</formula>
    </cfRule>
    <cfRule type="containsText" dxfId="586" priority="40" operator="containsText" text="ONVOLDOENDE">
      <formula>NOT(ISERROR(SEARCH("ONVOLDOENDE",E111)))</formula>
    </cfRule>
  </conditionalFormatting>
  <conditionalFormatting sqref="D111">
    <cfRule type="cellIs" dxfId="585" priority="35" operator="equal">
      <formula>1</formula>
    </cfRule>
    <cfRule type="containsText" dxfId="584" priority="37" operator="containsText" text="onvolledig">
      <formula>NOT(ISERROR(SEARCH("onvolledig",D111)))</formula>
    </cfRule>
    <cfRule type="containsText" dxfId="583" priority="38" operator="containsText" text="ONVOLDOENDE">
      <formula>NOT(ISERROR(SEARCH("ONVOLDOENDE",D111)))</formula>
    </cfRule>
  </conditionalFormatting>
  <conditionalFormatting sqref="D111:E111">
    <cfRule type="containsBlanks" dxfId="582" priority="36">
      <formula>LEN(TRIM(D111))=0</formula>
    </cfRule>
  </conditionalFormatting>
  <conditionalFormatting sqref="E111">
    <cfRule type="cellIs" dxfId="581" priority="32" operator="equal">
      <formula>1</formula>
    </cfRule>
    <cfRule type="containsText" dxfId="580" priority="33" operator="containsText" text="onvolledig">
      <formula>NOT(ISERROR(SEARCH("onvolledig",E111)))</formula>
    </cfRule>
    <cfRule type="containsText" dxfId="579" priority="34" operator="containsText" text="ONVOLDOENDE">
      <formula>NOT(ISERROR(SEARCH("ONVOLDOENDE",E111)))</formula>
    </cfRule>
  </conditionalFormatting>
  <conditionalFormatting sqref="E111">
    <cfRule type="cellIs" dxfId="578" priority="29" operator="equal">
      <formula>1</formula>
    </cfRule>
    <cfRule type="containsText" dxfId="577" priority="30" operator="containsText" text="onvolledig">
      <formula>NOT(ISERROR(SEARCH("onvolledig",E111)))</formula>
    </cfRule>
    <cfRule type="containsText" dxfId="576" priority="31" operator="containsText" text="ONVOLDOENDE">
      <formula>NOT(ISERROR(SEARCH("ONVOLDOENDE",E111)))</formula>
    </cfRule>
  </conditionalFormatting>
  <conditionalFormatting sqref="E111">
    <cfRule type="cellIs" dxfId="575" priority="26" operator="equal">
      <formula>1</formula>
    </cfRule>
    <cfRule type="containsText" dxfId="574" priority="27" operator="containsText" text="onvolledig">
      <formula>NOT(ISERROR(SEARCH("onvolledig",E111)))</formula>
    </cfRule>
    <cfRule type="containsText" dxfId="573" priority="28" operator="containsText" text="ONVOLDOENDE">
      <formula>NOT(ISERROR(SEARCH("ONVOLDOENDE",E111)))</formula>
    </cfRule>
  </conditionalFormatting>
  <conditionalFormatting sqref="E111">
    <cfRule type="cellIs" dxfId="572" priority="23" operator="equal">
      <formula>1</formula>
    </cfRule>
    <cfRule type="containsText" dxfId="571" priority="24" operator="containsText" text="onvolledig">
      <formula>NOT(ISERROR(SEARCH("onvolledig",E111)))</formula>
    </cfRule>
    <cfRule type="containsText" dxfId="570" priority="25" operator="containsText" text="ONVOLDOENDE">
      <formula>NOT(ISERROR(SEARCH("ONVOLDOENDE",E111)))</formula>
    </cfRule>
  </conditionalFormatting>
  <conditionalFormatting sqref="E113">
    <cfRule type="containsText" dxfId="569" priority="21" operator="containsText" text="onvolledig">
      <formula>NOT(ISERROR(SEARCH("onvolledig",E113)))</formula>
    </cfRule>
    <cfRule type="containsText" dxfId="568" priority="22" operator="containsText" text="ONVOLDOENDE">
      <formula>NOT(ISERROR(SEARCH("ONVOLDOENDE",E113)))</formula>
    </cfRule>
  </conditionalFormatting>
  <conditionalFormatting sqref="D113">
    <cfRule type="cellIs" dxfId="567" priority="17" operator="equal">
      <formula>1</formula>
    </cfRule>
    <cfRule type="containsText" dxfId="566" priority="19" operator="containsText" text="onvolledig">
      <formula>NOT(ISERROR(SEARCH("onvolledig",D113)))</formula>
    </cfRule>
    <cfRule type="containsText" dxfId="565" priority="20" operator="containsText" text="ONVOLDOENDE">
      <formula>NOT(ISERROR(SEARCH("ONVOLDOENDE",D113)))</formula>
    </cfRule>
  </conditionalFormatting>
  <conditionalFormatting sqref="D113:E113">
    <cfRule type="containsBlanks" dxfId="564" priority="18">
      <formula>LEN(TRIM(D113))=0</formula>
    </cfRule>
  </conditionalFormatting>
  <conditionalFormatting sqref="E113">
    <cfRule type="cellIs" dxfId="563" priority="14" operator="equal">
      <formula>1</formula>
    </cfRule>
    <cfRule type="containsText" dxfId="562" priority="15" operator="containsText" text="onvolledig">
      <formula>NOT(ISERROR(SEARCH("onvolledig",E113)))</formula>
    </cfRule>
    <cfRule type="containsText" dxfId="561" priority="16" operator="containsText" text="ONVOLDOENDE">
      <formula>NOT(ISERROR(SEARCH("ONVOLDOENDE",E113)))</formula>
    </cfRule>
  </conditionalFormatting>
  <conditionalFormatting sqref="E113">
    <cfRule type="cellIs" dxfId="560" priority="11" operator="equal">
      <formula>1</formula>
    </cfRule>
    <cfRule type="containsText" dxfId="559" priority="12" operator="containsText" text="onvolledig">
      <formula>NOT(ISERROR(SEARCH("onvolledig",E113)))</formula>
    </cfRule>
    <cfRule type="containsText" dxfId="558" priority="13" operator="containsText" text="ONVOLDOENDE">
      <formula>NOT(ISERROR(SEARCH("ONVOLDOENDE",E113)))</formula>
    </cfRule>
  </conditionalFormatting>
  <conditionalFormatting sqref="E113">
    <cfRule type="cellIs" dxfId="557" priority="8" operator="equal">
      <formula>1</formula>
    </cfRule>
    <cfRule type="containsText" dxfId="556" priority="9" operator="containsText" text="onvolledig">
      <formula>NOT(ISERROR(SEARCH("onvolledig",E113)))</formula>
    </cfRule>
    <cfRule type="containsText" dxfId="555" priority="10" operator="containsText" text="ONVOLDOENDE">
      <formula>NOT(ISERROR(SEARCH("ONVOLDOENDE",E113)))</formula>
    </cfRule>
  </conditionalFormatting>
  <dataValidations count="3">
    <dataValidation type="decimal" allowBlank="1" showInputMessage="1" showErrorMessage="1" sqref="F100:K101 F103:K103 F58:K58 F51:K54 F56:K56 F64:K64 F66:K66 F86:K87 F9:K15 F17:K17 F46:K46 F40:K43 F48:K48 F37:K38 F27:K33 F19:K24 F35:K35 F80:K84 F89:K89 F75:K75 F69:K73 F77:K77 F60:K62 F92:K98" xr:uid="{00000000-0002-0000-0600-000000000000}">
      <formula1>1</formula1>
      <formula2>10</formula2>
    </dataValidation>
    <dataValidation type="list" allowBlank="1" showInputMessage="1" showErrorMessage="1" sqref="C7" xr:uid="{00000000-0002-0000-0600-000001000000}">
      <formula1>"Ja,Nee"</formula1>
    </dataValidation>
    <dataValidation type="whole" allowBlank="1" showInputMessage="1" showErrorMessage="1" sqref="D76:E78 D1 D36:E39 D25:E26 D88:E91 D47:E50 D113:E113 D57:E59 D102:E105 D65:E68 D120:E1048576 D7:E7 D74:E74 D16:E16 D18:E18 D34:E34 D44:E44 D55:E55 D63:E63 D85:E85 D99:E99 D111:E111" xr:uid="{00000000-0002-0000-0600-000002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5" fitToHeight="0" orientation="portrait"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800000"/>
    <pageSetUpPr fitToPage="1"/>
  </sheetPr>
  <dimension ref="A1:M130"/>
  <sheetViews>
    <sheetView zoomScale="90" zoomScaleNormal="90" workbookViewId="0">
      <pane xSplit="3" ySplit="8" topLeftCell="D9" activePane="bottomRight" state="frozen"/>
      <selection sqref="A1:XFD3"/>
      <selection pane="topRight" sqref="A1:XFD3"/>
      <selection pane="bottomLeft" sqref="A1:XFD3"/>
      <selection pane="bottomRight" activeCell="A108" sqref="A108:E108"/>
    </sheetView>
  </sheetViews>
  <sheetFormatPr defaultRowHeight="12.75" x14ac:dyDescent="0.2"/>
  <cols>
    <col min="1" max="1" width="23.7109375" style="2" customWidth="1"/>
    <col min="2" max="2" width="8.42578125" style="12" bestFit="1" customWidth="1"/>
    <col min="3" max="3" width="56.42578125" style="13" customWidth="1"/>
    <col min="4" max="4" width="50.7109375" style="25" customWidth="1"/>
    <col min="5" max="5" width="50.7109375" style="34" customWidth="1"/>
    <col min="6" max="9" width="7" style="14" hidden="1" customWidth="1"/>
    <col min="10" max="10" width="8.42578125" style="14" hidden="1" customWidth="1"/>
    <col min="11" max="11" width="6.28515625" style="14" hidden="1" customWidth="1"/>
    <col min="12" max="16384" width="9.140625" style="2"/>
  </cols>
  <sheetData>
    <row r="1" spans="1:11" ht="24" customHeight="1" x14ac:dyDescent="0.25">
      <c r="A1" s="422" t="str">
        <f>'SVS COMPLEET'!A1:B1</f>
        <v>Naam student:</v>
      </c>
      <c r="B1" s="422"/>
      <c r="C1" s="344">
        <f>'SVS COMPLEET'!C1</f>
        <v>0</v>
      </c>
      <c r="D1" s="266" t="s">
        <v>111</v>
      </c>
      <c r="E1" s="36" t="s">
        <v>139</v>
      </c>
    </row>
    <row r="2" spans="1:11" s="28" customFormat="1" ht="24" customHeight="1" x14ac:dyDescent="0.25">
      <c r="A2" s="423" t="str">
        <f>'SVS COMPLEET'!A2:B2</f>
        <v>Studentnummer:</v>
      </c>
      <c r="B2" s="423"/>
      <c r="C2" s="345">
        <f>'SVS COMPLEET'!C2</f>
        <v>0</v>
      </c>
      <c r="D2" s="266" t="s">
        <v>112</v>
      </c>
      <c r="E2" s="464" t="s">
        <v>157</v>
      </c>
      <c r="F2" s="36"/>
      <c r="G2" s="36"/>
      <c r="H2" s="36"/>
      <c r="I2" s="36"/>
      <c r="J2" s="36"/>
      <c r="K2" s="36"/>
    </row>
    <row r="3" spans="1:11" s="28" customFormat="1" ht="24" customHeight="1" x14ac:dyDescent="0.25">
      <c r="A3" s="423" t="str">
        <f>'SVS COMPLEET'!A3:B3</f>
        <v xml:space="preserve">Email student </v>
      </c>
      <c r="B3" s="423"/>
      <c r="C3" s="349">
        <f>'SVS COMPLEET'!C3</f>
        <v>0</v>
      </c>
      <c r="D3" s="266" t="s">
        <v>136</v>
      </c>
      <c r="E3" s="464"/>
    </row>
    <row r="4" spans="1:11" s="28" customFormat="1" ht="24" customHeight="1" x14ac:dyDescent="0.25">
      <c r="A4" s="423" t="s">
        <v>80</v>
      </c>
      <c r="B4" s="423"/>
      <c r="C4" s="300"/>
      <c r="D4" s="266" t="s">
        <v>137</v>
      </c>
      <c r="E4" s="383" t="s">
        <v>160</v>
      </c>
      <c r="F4" s="27" t="s">
        <v>0</v>
      </c>
      <c r="G4" s="27" t="s">
        <v>1</v>
      </c>
      <c r="H4" s="27" t="s">
        <v>1</v>
      </c>
      <c r="I4" s="27" t="s">
        <v>2</v>
      </c>
      <c r="J4" s="27" t="s">
        <v>2</v>
      </c>
      <c r="K4" s="27" t="s">
        <v>3</v>
      </c>
    </row>
    <row r="5" spans="1:11" s="28" customFormat="1" ht="24" customHeight="1" x14ac:dyDescent="0.25">
      <c r="A5" s="423" t="s">
        <v>81</v>
      </c>
      <c r="B5" s="423"/>
      <c r="C5" s="300"/>
      <c r="D5" s="266" t="s">
        <v>138</v>
      </c>
      <c r="E5" s="383"/>
      <c r="F5" s="27"/>
      <c r="G5" s="27"/>
      <c r="H5" s="27"/>
      <c r="I5" s="27"/>
      <c r="J5" s="27"/>
      <c r="K5" s="27"/>
    </row>
    <row r="6" spans="1:11" s="28" customFormat="1" ht="24" customHeight="1" x14ac:dyDescent="0.25">
      <c r="A6" s="423" t="s">
        <v>76</v>
      </c>
      <c r="B6" s="423"/>
      <c r="C6" s="300"/>
      <c r="D6" s="268" t="s">
        <v>135</v>
      </c>
      <c r="E6" s="463"/>
      <c r="F6" s="27"/>
      <c r="G6" s="27"/>
      <c r="H6" s="27"/>
      <c r="I6" s="27"/>
      <c r="J6" s="27"/>
      <c r="K6" s="27"/>
    </row>
    <row r="7" spans="1:11" s="28" customFormat="1" ht="24" hidden="1" customHeight="1" x14ac:dyDescent="0.25">
      <c r="A7" s="423"/>
      <c r="B7" s="423"/>
      <c r="C7" s="300"/>
      <c r="F7" s="27"/>
      <c r="G7" s="27"/>
      <c r="H7" s="27"/>
      <c r="I7" s="27"/>
      <c r="J7" s="27"/>
      <c r="K7" s="27"/>
    </row>
    <row r="8" spans="1:11" s="73" customFormat="1" ht="75.75" thickBot="1" x14ac:dyDescent="0.3">
      <c r="A8" s="279" t="s">
        <v>142</v>
      </c>
      <c r="B8" s="272" t="s">
        <v>5</v>
      </c>
      <c r="C8" s="118" t="s">
        <v>6</v>
      </c>
      <c r="D8" s="332" t="s">
        <v>158</v>
      </c>
      <c r="E8" s="332" t="s">
        <v>159</v>
      </c>
      <c r="F8" s="115" t="s">
        <v>7</v>
      </c>
      <c r="G8" s="115" t="s">
        <v>8</v>
      </c>
      <c r="H8" s="115" t="s">
        <v>121</v>
      </c>
      <c r="I8" s="115" t="s">
        <v>10</v>
      </c>
      <c r="J8" s="115" t="s">
        <v>11</v>
      </c>
      <c r="K8" s="116" t="s">
        <v>12</v>
      </c>
    </row>
    <row r="9" spans="1:11" s="74" customFormat="1" ht="24.95" customHeight="1" x14ac:dyDescent="0.25">
      <c r="A9" s="465" t="s">
        <v>13</v>
      </c>
      <c r="B9" s="413" t="s">
        <v>14</v>
      </c>
      <c r="C9" s="326" t="s">
        <v>83</v>
      </c>
      <c r="D9" s="447"/>
      <c r="E9" s="448"/>
      <c r="F9" s="322"/>
      <c r="G9" s="75"/>
      <c r="H9" s="75"/>
      <c r="I9" s="75"/>
      <c r="J9" s="75"/>
      <c r="K9" s="75"/>
    </row>
    <row r="10" spans="1:11" s="74" customFormat="1" ht="24.95" customHeight="1" x14ac:dyDescent="0.25">
      <c r="A10" s="466"/>
      <c r="B10" s="414"/>
      <c r="C10" s="331" t="s">
        <v>15</v>
      </c>
      <c r="D10" s="449"/>
      <c r="E10" s="450"/>
      <c r="F10" s="322"/>
      <c r="G10" s="75"/>
      <c r="H10" s="75"/>
      <c r="I10" s="75"/>
      <c r="J10" s="75"/>
      <c r="K10" s="75"/>
    </row>
    <row r="11" spans="1:11" s="74" customFormat="1" ht="24.95" customHeight="1" x14ac:dyDescent="0.25">
      <c r="A11" s="466"/>
      <c r="B11" s="414"/>
      <c r="C11" s="331" t="s">
        <v>16</v>
      </c>
      <c r="D11" s="449"/>
      <c r="E11" s="450"/>
      <c r="F11" s="322"/>
      <c r="G11" s="75"/>
      <c r="H11" s="75"/>
      <c r="I11" s="75"/>
      <c r="J11" s="75"/>
      <c r="K11" s="75"/>
    </row>
    <row r="12" spans="1:11" s="74" customFormat="1" ht="24.95" customHeight="1" x14ac:dyDescent="0.25">
      <c r="A12" s="466"/>
      <c r="B12" s="414"/>
      <c r="C12" s="331" t="s">
        <v>17</v>
      </c>
      <c r="D12" s="449"/>
      <c r="E12" s="450"/>
      <c r="F12" s="322"/>
      <c r="G12" s="75"/>
      <c r="H12" s="75"/>
      <c r="I12" s="75"/>
      <c r="J12" s="75"/>
      <c r="K12" s="75"/>
    </row>
    <row r="13" spans="1:11" s="74" customFormat="1" ht="24.95" customHeight="1" x14ac:dyDescent="0.25">
      <c r="A13" s="466"/>
      <c r="B13" s="414"/>
      <c r="C13" s="331" t="s">
        <v>18</v>
      </c>
      <c r="D13" s="449"/>
      <c r="E13" s="450"/>
      <c r="F13" s="322"/>
      <c r="G13" s="75"/>
      <c r="H13" s="75"/>
      <c r="I13" s="75"/>
      <c r="J13" s="75"/>
      <c r="K13" s="75"/>
    </row>
    <row r="14" spans="1:11" s="74" customFormat="1" ht="24.95" customHeight="1" x14ac:dyDescent="0.25">
      <c r="A14" s="466"/>
      <c r="B14" s="414"/>
      <c r="C14" s="331" t="s">
        <v>19</v>
      </c>
      <c r="D14" s="449"/>
      <c r="E14" s="450"/>
      <c r="F14" s="333"/>
      <c r="G14" s="78"/>
      <c r="H14" s="78"/>
      <c r="I14" s="78"/>
      <c r="J14" s="78"/>
      <c r="K14" s="78"/>
    </row>
    <row r="15" spans="1:11" s="74" customFormat="1" ht="24.95" customHeight="1" thickBot="1" x14ac:dyDescent="0.3">
      <c r="A15" s="466"/>
      <c r="B15" s="415"/>
      <c r="C15" s="331" t="s">
        <v>20</v>
      </c>
      <c r="D15" s="451"/>
      <c r="E15" s="452"/>
      <c r="F15" s="333"/>
      <c r="G15" s="78"/>
      <c r="H15" s="78"/>
      <c r="I15" s="78"/>
      <c r="J15" s="78"/>
      <c r="K15" s="78"/>
    </row>
    <row r="16" spans="1:11" s="74" customFormat="1" ht="24.95" customHeight="1" thickBot="1" x14ac:dyDescent="0.3">
      <c r="A16" s="467"/>
      <c r="B16" s="37" t="s">
        <v>21</v>
      </c>
      <c r="C16" s="205" t="s">
        <v>149</v>
      </c>
      <c r="D16" s="307"/>
      <c r="E16" s="307"/>
      <c r="F16" s="80" t="e">
        <f t="shared" ref="F16:K16" si="0">AVERAGE(F9:F15)</f>
        <v>#DIV/0!</v>
      </c>
      <c r="G16" s="80" t="e">
        <f t="shared" si="0"/>
        <v>#DIV/0!</v>
      </c>
      <c r="H16" s="80" t="e">
        <f t="shared" si="0"/>
        <v>#DIV/0!</v>
      </c>
      <c r="I16" s="80" t="e">
        <f t="shared" si="0"/>
        <v>#DIV/0!</v>
      </c>
      <c r="J16" s="80" t="e">
        <f t="shared" si="0"/>
        <v>#DIV/0!</v>
      </c>
      <c r="K16" s="80" t="e">
        <f t="shared" si="0"/>
        <v>#DIV/0!</v>
      </c>
    </row>
    <row r="17" spans="1:13" s="74" customFormat="1" ht="48" customHeight="1" thickBot="1" x14ac:dyDescent="0.3">
      <c r="A17" s="444" t="s">
        <v>124</v>
      </c>
      <c r="B17" s="38" t="s">
        <v>14</v>
      </c>
      <c r="C17" s="329" t="s">
        <v>145</v>
      </c>
      <c r="D17" s="453"/>
      <c r="E17" s="454"/>
      <c r="F17" s="330"/>
      <c r="G17" s="81"/>
      <c r="H17" s="81"/>
      <c r="I17" s="81"/>
      <c r="J17" s="81"/>
      <c r="K17" s="81"/>
      <c r="M17" s="83"/>
    </row>
    <row r="18" spans="1:13" s="74" customFormat="1" ht="24.95" customHeight="1" thickBot="1" x14ac:dyDescent="0.3">
      <c r="A18" s="446"/>
      <c r="B18" s="37" t="s">
        <v>21</v>
      </c>
      <c r="C18" s="205" t="s">
        <v>149</v>
      </c>
      <c r="D18" s="307"/>
      <c r="E18" s="307"/>
      <c r="F18" s="80" t="e">
        <f t="shared" ref="F18:K18" si="1">AVERAGE(F17)</f>
        <v>#DIV/0!</v>
      </c>
      <c r="G18" s="80" t="e">
        <f t="shared" si="1"/>
        <v>#DIV/0!</v>
      </c>
      <c r="H18" s="80" t="e">
        <f t="shared" si="1"/>
        <v>#DIV/0!</v>
      </c>
      <c r="I18" s="80" t="e">
        <f t="shared" si="1"/>
        <v>#DIV/0!</v>
      </c>
      <c r="J18" s="80" t="e">
        <f t="shared" si="1"/>
        <v>#DIV/0!</v>
      </c>
      <c r="K18" s="80" t="e">
        <f t="shared" si="1"/>
        <v>#DIV/0!</v>
      </c>
    </row>
    <row r="19" spans="1:13" s="74" customFormat="1" ht="24.95" customHeight="1" x14ac:dyDescent="0.25">
      <c r="A19" s="444" t="s">
        <v>125</v>
      </c>
      <c r="B19" s="413" t="s">
        <v>14</v>
      </c>
      <c r="C19" s="326" t="s">
        <v>102</v>
      </c>
      <c r="D19" s="447"/>
      <c r="E19" s="448"/>
      <c r="F19" s="322"/>
      <c r="G19" s="75"/>
      <c r="H19" s="75"/>
      <c r="I19" s="75"/>
      <c r="J19" s="75"/>
      <c r="K19" s="75"/>
    </row>
    <row r="20" spans="1:13" s="74" customFormat="1" ht="24.95" customHeight="1" x14ac:dyDescent="0.25">
      <c r="A20" s="445"/>
      <c r="B20" s="414"/>
      <c r="C20" s="325" t="s">
        <v>84</v>
      </c>
      <c r="D20" s="449"/>
      <c r="E20" s="450"/>
      <c r="F20" s="322"/>
      <c r="G20" s="75"/>
      <c r="H20" s="75"/>
      <c r="I20" s="75"/>
      <c r="J20" s="75"/>
      <c r="K20" s="75"/>
    </row>
    <row r="21" spans="1:13" s="74" customFormat="1" ht="24.95" customHeight="1" x14ac:dyDescent="0.25">
      <c r="A21" s="445"/>
      <c r="B21" s="414"/>
      <c r="C21" s="325" t="s">
        <v>85</v>
      </c>
      <c r="D21" s="449"/>
      <c r="E21" s="450"/>
      <c r="F21" s="322"/>
      <c r="G21" s="75"/>
      <c r="H21" s="75"/>
      <c r="I21" s="75"/>
      <c r="J21" s="75"/>
      <c r="K21" s="75"/>
    </row>
    <row r="22" spans="1:13" s="74" customFormat="1" ht="24.95" customHeight="1" x14ac:dyDescent="0.25">
      <c r="A22" s="445"/>
      <c r="B22" s="414"/>
      <c r="C22" s="325" t="s">
        <v>86</v>
      </c>
      <c r="D22" s="449"/>
      <c r="E22" s="450"/>
      <c r="F22" s="322"/>
      <c r="G22" s="75"/>
      <c r="H22" s="75"/>
      <c r="I22" s="75"/>
      <c r="J22" s="75"/>
      <c r="K22" s="75"/>
    </row>
    <row r="23" spans="1:13" s="74" customFormat="1" ht="24.95" customHeight="1" x14ac:dyDescent="0.25">
      <c r="A23" s="445"/>
      <c r="B23" s="414"/>
      <c r="C23" s="325" t="s">
        <v>88</v>
      </c>
      <c r="D23" s="449"/>
      <c r="E23" s="450"/>
      <c r="F23" s="322"/>
      <c r="G23" s="75"/>
      <c r="H23" s="75"/>
      <c r="I23" s="75"/>
      <c r="J23" s="75"/>
      <c r="K23" s="75"/>
    </row>
    <row r="24" spans="1:13" s="74" customFormat="1" ht="24.95" customHeight="1" thickBot="1" x14ac:dyDescent="0.3">
      <c r="A24" s="445"/>
      <c r="B24" s="415"/>
      <c r="C24" s="327" t="s">
        <v>87</v>
      </c>
      <c r="D24" s="451"/>
      <c r="E24" s="452"/>
      <c r="F24" s="328"/>
      <c r="G24" s="85"/>
      <c r="H24" s="85"/>
      <c r="I24" s="85"/>
      <c r="J24" s="85"/>
      <c r="K24" s="85"/>
    </row>
    <row r="25" spans="1:13" s="87" customFormat="1" ht="24.95" customHeight="1" thickBot="1" x14ac:dyDescent="0.3">
      <c r="A25" s="446"/>
      <c r="B25" s="37" t="s">
        <v>21</v>
      </c>
      <c r="C25" s="205" t="s">
        <v>149</v>
      </c>
      <c r="D25" s="307"/>
      <c r="E25" s="307"/>
      <c r="F25" s="80" t="e">
        <f t="shared" ref="F25:K25" si="2">AVERAGE(F19:F24)</f>
        <v>#DIV/0!</v>
      </c>
      <c r="G25" s="80" t="e">
        <f t="shared" si="2"/>
        <v>#DIV/0!</v>
      </c>
      <c r="H25" s="80" t="e">
        <f t="shared" si="2"/>
        <v>#DIV/0!</v>
      </c>
      <c r="I25" s="80" t="e">
        <f t="shared" si="2"/>
        <v>#DIV/0!</v>
      </c>
      <c r="J25" s="80" t="e">
        <f t="shared" si="2"/>
        <v>#DIV/0!</v>
      </c>
      <c r="K25" s="80" t="e">
        <f t="shared" si="2"/>
        <v>#DIV/0!</v>
      </c>
    </row>
    <row r="26" spans="1:13" s="74" customFormat="1" ht="24.95" hidden="1" customHeight="1" thickBot="1" x14ac:dyDescent="0.3">
      <c r="A26" s="88" t="s">
        <v>4</v>
      </c>
      <c r="B26" s="46" t="s">
        <v>5</v>
      </c>
      <c r="C26" s="47" t="s">
        <v>6</v>
      </c>
      <c r="D26" s="309"/>
      <c r="E26" s="309"/>
      <c r="F26" s="89" t="s">
        <v>7</v>
      </c>
      <c r="G26" s="89" t="s">
        <v>8</v>
      </c>
      <c r="H26" s="89" t="s">
        <v>121</v>
      </c>
      <c r="I26" s="89" t="s">
        <v>10</v>
      </c>
      <c r="J26" s="89" t="s">
        <v>11</v>
      </c>
      <c r="K26" s="90" t="s">
        <v>12</v>
      </c>
    </row>
    <row r="27" spans="1:13" s="74" customFormat="1" ht="24.95" customHeight="1" x14ac:dyDescent="0.25">
      <c r="A27" s="444" t="s">
        <v>126</v>
      </c>
      <c r="B27" s="413" t="s">
        <v>23</v>
      </c>
      <c r="C27" s="324" t="s">
        <v>103</v>
      </c>
      <c r="D27" s="455"/>
      <c r="E27" s="456"/>
      <c r="F27" s="321"/>
      <c r="G27" s="91"/>
      <c r="H27" s="91"/>
      <c r="I27" s="91"/>
      <c r="J27" s="91"/>
      <c r="K27" s="91"/>
    </row>
    <row r="28" spans="1:13" s="74" customFormat="1" ht="24.95" customHeight="1" x14ac:dyDescent="0.25">
      <c r="A28" s="445"/>
      <c r="B28" s="414"/>
      <c r="C28" s="325" t="s">
        <v>104</v>
      </c>
      <c r="D28" s="457"/>
      <c r="E28" s="458"/>
      <c r="F28" s="322"/>
      <c r="G28" s="75"/>
      <c r="H28" s="75"/>
      <c r="I28" s="75"/>
      <c r="J28" s="75"/>
      <c r="K28" s="75"/>
    </row>
    <row r="29" spans="1:13" s="74" customFormat="1" ht="24.95" customHeight="1" x14ac:dyDescent="0.25">
      <c r="A29" s="445"/>
      <c r="B29" s="414"/>
      <c r="C29" s="325" t="s">
        <v>24</v>
      </c>
      <c r="D29" s="457"/>
      <c r="E29" s="458"/>
      <c r="F29" s="322"/>
      <c r="G29" s="75"/>
      <c r="H29" s="75"/>
      <c r="I29" s="75"/>
      <c r="J29" s="75"/>
      <c r="K29" s="75"/>
    </row>
    <row r="30" spans="1:13" s="74" customFormat="1" ht="24.95" customHeight="1" x14ac:dyDescent="0.25">
      <c r="A30" s="445"/>
      <c r="B30" s="414"/>
      <c r="C30" s="325" t="s">
        <v>25</v>
      </c>
      <c r="D30" s="457"/>
      <c r="E30" s="458"/>
      <c r="F30" s="322"/>
      <c r="G30" s="75"/>
      <c r="H30" s="75"/>
      <c r="I30" s="75"/>
      <c r="J30" s="75"/>
      <c r="K30" s="75"/>
    </row>
    <row r="31" spans="1:13" s="74" customFormat="1" ht="24.95" customHeight="1" thickBot="1" x14ac:dyDescent="0.3">
      <c r="A31" s="445"/>
      <c r="B31" s="415"/>
      <c r="C31" s="325" t="s">
        <v>26</v>
      </c>
      <c r="D31" s="457"/>
      <c r="E31" s="458"/>
      <c r="F31" s="322"/>
      <c r="G31" s="75"/>
      <c r="H31" s="75"/>
      <c r="I31" s="75"/>
      <c r="J31" s="75"/>
      <c r="K31" s="75"/>
    </row>
    <row r="32" spans="1:13" s="74" customFormat="1" ht="24.95" customHeight="1" x14ac:dyDescent="0.25">
      <c r="A32" s="445"/>
      <c r="B32" s="413" t="s">
        <v>1</v>
      </c>
      <c r="C32" s="325" t="s">
        <v>27</v>
      </c>
      <c r="D32" s="457"/>
      <c r="E32" s="458"/>
      <c r="F32" s="323"/>
      <c r="G32" s="94"/>
      <c r="H32" s="94"/>
      <c r="I32" s="94"/>
      <c r="J32" s="94"/>
      <c r="K32" s="94"/>
    </row>
    <row r="33" spans="1:11" s="74" customFormat="1" ht="24.95" customHeight="1" x14ac:dyDescent="0.25">
      <c r="A33" s="445"/>
      <c r="B33" s="415"/>
      <c r="C33" s="325" t="s">
        <v>28</v>
      </c>
      <c r="D33" s="457"/>
      <c r="E33" s="458"/>
      <c r="F33" s="323"/>
      <c r="G33" s="94"/>
      <c r="H33" s="94"/>
      <c r="I33" s="94"/>
      <c r="J33" s="94"/>
      <c r="K33" s="94"/>
    </row>
    <row r="34" spans="1:11" s="74" customFormat="1" ht="24.95" customHeight="1" thickBot="1" x14ac:dyDescent="0.3">
      <c r="A34" s="445"/>
      <c r="B34" s="273" t="s">
        <v>2</v>
      </c>
      <c r="C34" s="325" t="s">
        <v>30</v>
      </c>
      <c r="D34" s="459"/>
      <c r="E34" s="460"/>
      <c r="F34" s="323"/>
      <c r="G34" s="93"/>
      <c r="H34" s="93"/>
      <c r="I34" s="94"/>
      <c r="J34" s="94"/>
      <c r="K34" s="94"/>
    </row>
    <row r="35" spans="1:11" s="74" customFormat="1" ht="24.95" customHeight="1" thickBot="1" x14ac:dyDescent="0.3">
      <c r="A35" s="445"/>
      <c r="B35" s="37" t="s">
        <v>21</v>
      </c>
      <c r="C35" s="205" t="s">
        <v>149</v>
      </c>
      <c r="D35" s="307"/>
      <c r="E35" s="307"/>
      <c r="F35" s="95"/>
      <c r="G35" s="95"/>
      <c r="H35" s="95"/>
      <c r="I35" s="80" t="e">
        <f>AVERAGE(I34:I34)</f>
        <v>#DIV/0!</v>
      </c>
      <c r="J35" s="80" t="e">
        <f>AVERAGE(J34:J34)</f>
        <v>#DIV/0!</v>
      </c>
      <c r="K35" s="80" t="e">
        <f>AVERAGE(K34:K34)</f>
        <v>#DIV/0!</v>
      </c>
    </row>
    <row r="36" spans="1:11" s="74" customFormat="1" ht="24.95" customHeight="1" x14ac:dyDescent="0.25">
      <c r="A36" s="445"/>
      <c r="B36" s="413" t="s">
        <v>3</v>
      </c>
      <c r="C36" s="325" t="s">
        <v>32</v>
      </c>
      <c r="D36" s="447"/>
      <c r="E36" s="448"/>
      <c r="F36" s="323"/>
      <c r="G36" s="93"/>
      <c r="H36" s="93"/>
      <c r="I36" s="93"/>
      <c r="J36" s="93"/>
      <c r="K36" s="94"/>
    </row>
    <row r="37" spans="1:11" s="74" customFormat="1" ht="24.95" customHeight="1" thickBot="1" x14ac:dyDescent="0.3">
      <c r="A37" s="445"/>
      <c r="B37" s="415"/>
      <c r="C37" s="327" t="s">
        <v>33</v>
      </c>
      <c r="D37" s="451"/>
      <c r="E37" s="452"/>
      <c r="F37" s="334"/>
      <c r="G37" s="96"/>
      <c r="H37" s="96"/>
      <c r="I37" s="96"/>
      <c r="J37" s="96"/>
      <c r="K37" s="97"/>
    </row>
    <row r="38" spans="1:11" s="74" customFormat="1" ht="24.95" customHeight="1" thickBot="1" x14ac:dyDescent="0.3">
      <c r="A38" s="446"/>
      <c r="B38" s="37" t="s">
        <v>21</v>
      </c>
      <c r="C38" s="205" t="s">
        <v>149</v>
      </c>
      <c r="D38" s="307"/>
      <c r="E38" s="307"/>
      <c r="F38" s="95"/>
      <c r="G38" s="95"/>
      <c r="H38" s="95"/>
      <c r="I38" s="95"/>
      <c r="J38" s="95"/>
      <c r="K38" s="80" t="e">
        <f>AVERAGE(K36:K37)</f>
        <v>#DIV/0!</v>
      </c>
    </row>
    <row r="39" spans="1:11" s="74" customFormat="1" ht="24.95" customHeight="1" x14ac:dyDescent="0.25">
      <c r="A39" s="444" t="s">
        <v>127</v>
      </c>
      <c r="B39" s="413" t="s">
        <v>0</v>
      </c>
      <c r="C39" s="326" t="s">
        <v>35</v>
      </c>
      <c r="D39" s="447"/>
      <c r="E39" s="448"/>
      <c r="F39" s="322"/>
      <c r="G39" s="75"/>
      <c r="H39" s="75"/>
      <c r="I39" s="75"/>
      <c r="J39" s="75"/>
      <c r="K39" s="75"/>
    </row>
    <row r="40" spans="1:11" s="74" customFormat="1" ht="24.95" customHeight="1" thickBot="1" x14ac:dyDescent="0.3">
      <c r="A40" s="445"/>
      <c r="B40" s="415"/>
      <c r="C40" s="325" t="s">
        <v>105</v>
      </c>
      <c r="D40" s="449"/>
      <c r="E40" s="450"/>
      <c r="F40" s="322"/>
      <c r="G40" s="75"/>
      <c r="H40" s="75"/>
      <c r="I40" s="75"/>
      <c r="J40" s="75"/>
      <c r="K40" s="75"/>
    </row>
    <row r="41" spans="1:11" s="74" customFormat="1" ht="24.95" customHeight="1" x14ac:dyDescent="0.25">
      <c r="A41" s="445"/>
      <c r="B41" s="413" t="s">
        <v>1</v>
      </c>
      <c r="C41" s="325" t="s">
        <v>36</v>
      </c>
      <c r="D41" s="449"/>
      <c r="E41" s="450"/>
      <c r="F41" s="323"/>
      <c r="G41" s="94"/>
      <c r="H41" s="94"/>
      <c r="I41" s="94"/>
      <c r="J41" s="94"/>
      <c r="K41" s="94"/>
    </row>
    <row r="42" spans="1:11" s="74" customFormat="1" ht="24.95" customHeight="1" thickBot="1" x14ac:dyDescent="0.3">
      <c r="A42" s="445"/>
      <c r="B42" s="415"/>
      <c r="C42" s="325" t="s">
        <v>37</v>
      </c>
      <c r="D42" s="449"/>
      <c r="E42" s="450"/>
      <c r="F42" s="323"/>
      <c r="G42" s="94"/>
      <c r="H42" s="94"/>
      <c r="I42" s="94"/>
      <c r="J42" s="94"/>
      <c r="K42" s="94"/>
    </row>
    <row r="43" spans="1:11" s="74" customFormat="1" ht="24.95" customHeight="1" x14ac:dyDescent="0.25">
      <c r="A43" s="445"/>
      <c r="B43" s="413" t="s">
        <v>2</v>
      </c>
      <c r="C43" s="327" t="s">
        <v>38</v>
      </c>
      <c r="D43" s="449"/>
      <c r="E43" s="450"/>
      <c r="F43" s="335"/>
      <c r="G43" s="98"/>
      <c r="H43" s="98"/>
      <c r="I43" s="99"/>
      <c r="J43" s="99"/>
      <c r="K43" s="99"/>
    </row>
    <row r="44" spans="1:11" s="74" customFormat="1" ht="24.95" customHeight="1" thickBot="1" x14ac:dyDescent="0.3">
      <c r="A44" s="445"/>
      <c r="B44" s="415"/>
      <c r="C44" s="325" t="s">
        <v>39</v>
      </c>
      <c r="D44" s="451"/>
      <c r="E44" s="452"/>
      <c r="F44" s="323"/>
      <c r="G44" s="93"/>
      <c r="H44" s="93"/>
      <c r="I44" s="94"/>
      <c r="J44" s="94"/>
      <c r="K44" s="94"/>
    </row>
    <row r="45" spans="1:11" s="74" customFormat="1" ht="24.95" customHeight="1" thickBot="1" x14ac:dyDescent="0.3">
      <c r="A45" s="445"/>
      <c r="B45" s="37" t="s">
        <v>21</v>
      </c>
      <c r="C45" s="205" t="s">
        <v>149</v>
      </c>
      <c r="D45" s="307"/>
      <c r="E45" s="307"/>
      <c r="F45" s="95"/>
      <c r="G45" s="95"/>
      <c r="H45" s="95"/>
      <c r="I45" s="80" t="e">
        <f>AVERAGE(I43:I44)</f>
        <v>#DIV/0!</v>
      </c>
      <c r="J45" s="80" t="e">
        <f>AVERAGE(J43:J44)</f>
        <v>#DIV/0!</v>
      </c>
      <c r="K45" s="80" t="e">
        <f>AVERAGE(K43:K44)</f>
        <v>#DIV/0!</v>
      </c>
    </row>
    <row r="46" spans="1:11" s="74" customFormat="1" ht="47.25" customHeight="1" thickBot="1" x14ac:dyDescent="0.3">
      <c r="A46" s="445"/>
      <c r="B46" s="274" t="s">
        <v>3</v>
      </c>
      <c r="C46" s="336" t="s">
        <v>41</v>
      </c>
      <c r="D46" s="461"/>
      <c r="E46" s="462"/>
      <c r="F46" s="337"/>
      <c r="G46" s="100"/>
      <c r="H46" s="100"/>
      <c r="I46" s="100"/>
      <c r="J46" s="100"/>
      <c r="K46" s="101"/>
    </row>
    <row r="47" spans="1:11" s="74" customFormat="1" ht="24.95" customHeight="1" thickBot="1" x14ac:dyDescent="0.3">
      <c r="A47" s="446"/>
      <c r="B47" s="37" t="s">
        <v>21</v>
      </c>
      <c r="C47" s="205" t="s">
        <v>149</v>
      </c>
      <c r="D47" s="307"/>
      <c r="E47" s="307"/>
      <c r="F47" s="95"/>
      <c r="G47" s="95"/>
      <c r="H47" s="95"/>
      <c r="I47" s="95"/>
      <c r="J47" s="95"/>
      <c r="K47" s="80" t="e">
        <f>AVERAGE(K46)</f>
        <v>#DIV/0!</v>
      </c>
    </row>
    <row r="48" spans="1:11" s="74" customFormat="1" ht="24.95" hidden="1" customHeight="1" thickBot="1" x14ac:dyDescent="0.3">
      <c r="A48" s="88" t="s">
        <v>4</v>
      </c>
      <c r="B48" s="46" t="s">
        <v>5</v>
      </c>
      <c r="C48" s="47" t="s">
        <v>6</v>
      </c>
      <c r="D48" s="309"/>
      <c r="E48" s="309"/>
      <c r="F48" s="89" t="s">
        <v>7</v>
      </c>
      <c r="G48" s="89" t="s">
        <v>8</v>
      </c>
      <c r="H48" s="89" t="s">
        <v>121</v>
      </c>
      <c r="I48" s="89" t="s">
        <v>10</v>
      </c>
      <c r="J48" s="89" t="s">
        <v>11</v>
      </c>
      <c r="K48" s="90" t="s">
        <v>12</v>
      </c>
    </row>
    <row r="49" spans="1:11" s="74" customFormat="1" ht="24.95" customHeight="1" x14ac:dyDescent="0.25">
      <c r="A49" s="444" t="s">
        <v>128</v>
      </c>
      <c r="B49" s="413" t="s">
        <v>0</v>
      </c>
      <c r="C49" s="338" t="s">
        <v>42</v>
      </c>
      <c r="D49" s="447"/>
      <c r="E49" s="448"/>
      <c r="F49" s="321"/>
      <c r="G49" s="91"/>
      <c r="H49" s="91"/>
      <c r="I49" s="91"/>
      <c r="J49" s="91"/>
      <c r="K49" s="91"/>
    </row>
    <row r="50" spans="1:11" s="74" customFormat="1" ht="24.95" customHeight="1" thickBot="1" x14ac:dyDescent="0.3">
      <c r="A50" s="445"/>
      <c r="B50" s="415"/>
      <c r="C50" s="325" t="s">
        <v>43</v>
      </c>
      <c r="D50" s="449"/>
      <c r="E50" s="450"/>
      <c r="F50" s="322"/>
      <c r="G50" s="75"/>
      <c r="H50" s="75"/>
      <c r="I50" s="75"/>
      <c r="J50" s="75"/>
      <c r="K50" s="75"/>
    </row>
    <row r="51" spans="1:11" s="74" customFormat="1" ht="36" x14ac:dyDescent="0.25">
      <c r="A51" s="445"/>
      <c r="B51" s="413" t="s">
        <v>1</v>
      </c>
      <c r="C51" s="325" t="s">
        <v>113</v>
      </c>
      <c r="D51" s="449"/>
      <c r="E51" s="450"/>
      <c r="F51" s="323"/>
      <c r="G51" s="94"/>
      <c r="H51" s="94"/>
      <c r="I51" s="94"/>
      <c r="J51" s="94"/>
      <c r="K51" s="94"/>
    </row>
    <row r="52" spans="1:11" s="74" customFormat="1" ht="24.95" customHeight="1" x14ac:dyDescent="0.25">
      <c r="A52" s="445"/>
      <c r="B52" s="415"/>
      <c r="C52" s="325" t="s">
        <v>44</v>
      </c>
      <c r="D52" s="449"/>
      <c r="E52" s="450"/>
      <c r="F52" s="323"/>
      <c r="G52" s="94"/>
      <c r="H52" s="94"/>
      <c r="I52" s="94"/>
      <c r="J52" s="94"/>
      <c r="K52" s="94"/>
    </row>
    <row r="53" spans="1:11" s="74" customFormat="1" ht="24.95" customHeight="1" thickBot="1" x14ac:dyDescent="0.3">
      <c r="A53" s="445"/>
      <c r="B53" s="275" t="s">
        <v>2</v>
      </c>
      <c r="C53" s="325" t="s">
        <v>45</v>
      </c>
      <c r="D53" s="451"/>
      <c r="E53" s="452"/>
      <c r="F53" s="323"/>
      <c r="G53" s="93"/>
      <c r="H53" s="93"/>
      <c r="I53" s="94"/>
      <c r="J53" s="94"/>
      <c r="K53" s="94"/>
    </row>
    <row r="54" spans="1:11" s="74" customFormat="1" ht="24.95" customHeight="1" thickBot="1" x14ac:dyDescent="0.3">
      <c r="A54" s="445"/>
      <c r="B54" s="37" t="s">
        <v>21</v>
      </c>
      <c r="C54" s="205" t="s">
        <v>149</v>
      </c>
      <c r="D54" s="307"/>
      <c r="E54" s="307"/>
      <c r="F54" s="95"/>
      <c r="G54" s="95"/>
      <c r="H54" s="95"/>
      <c r="I54" s="80" t="e">
        <f>AVERAGE(I53)</f>
        <v>#DIV/0!</v>
      </c>
      <c r="J54" s="80" t="e">
        <f>AVERAGE(J53)</f>
        <v>#DIV/0!</v>
      </c>
      <c r="K54" s="80" t="e">
        <f>AVERAGE(K53)</f>
        <v>#DIV/0!</v>
      </c>
    </row>
    <row r="55" spans="1:11" s="74" customFormat="1" ht="36.75" thickBot="1" x14ac:dyDescent="0.3">
      <c r="A55" s="445"/>
      <c r="B55" s="276" t="s">
        <v>3</v>
      </c>
      <c r="C55" s="339" t="s">
        <v>46</v>
      </c>
      <c r="D55" s="471"/>
      <c r="E55" s="472"/>
      <c r="F55" s="334"/>
      <c r="G55" s="96"/>
      <c r="H55" s="96"/>
      <c r="I55" s="96"/>
      <c r="J55" s="96"/>
      <c r="K55" s="97"/>
    </row>
    <row r="56" spans="1:11" s="74" customFormat="1" ht="24.95" customHeight="1" thickBot="1" x14ac:dyDescent="0.3">
      <c r="A56" s="446"/>
      <c r="B56" s="37" t="s">
        <v>21</v>
      </c>
      <c r="C56" s="205" t="s">
        <v>149</v>
      </c>
      <c r="D56" s="307"/>
      <c r="E56" s="307"/>
      <c r="F56" s="95"/>
      <c r="G56" s="95"/>
      <c r="H56" s="95"/>
      <c r="I56" s="95"/>
      <c r="J56" s="95"/>
      <c r="K56" s="80" t="e">
        <f>AVERAGE(K55)</f>
        <v>#DIV/0!</v>
      </c>
    </row>
    <row r="57" spans="1:11" s="74" customFormat="1" ht="24.95" customHeight="1" x14ac:dyDescent="0.25">
      <c r="A57" s="444" t="s">
        <v>129</v>
      </c>
      <c r="B57" s="419" t="s">
        <v>0</v>
      </c>
      <c r="C57" s="340" t="s">
        <v>89</v>
      </c>
      <c r="D57" s="447"/>
      <c r="E57" s="448"/>
      <c r="F57" s="333"/>
      <c r="G57" s="78"/>
      <c r="H57" s="78"/>
      <c r="I57" s="78"/>
      <c r="J57" s="78"/>
      <c r="K57" s="78"/>
    </row>
    <row r="58" spans="1:11" s="74" customFormat="1" ht="24.95" customHeight="1" x14ac:dyDescent="0.25">
      <c r="A58" s="445"/>
      <c r="B58" s="421"/>
      <c r="C58" s="325" t="s">
        <v>90</v>
      </c>
      <c r="D58" s="449"/>
      <c r="E58" s="450"/>
      <c r="F58" s="322"/>
      <c r="G58" s="75"/>
      <c r="H58" s="75"/>
      <c r="I58" s="75"/>
      <c r="J58" s="75"/>
      <c r="K58" s="75"/>
    </row>
    <row r="59" spans="1:11" s="74" customFormat="1" ht="24.95" customHeight="1" x14ac:dyDescent="0.25">
      <c r="A59" s="445"/>
      <c r="B59" s="275" t="s">
        <v>1</v>
      </c>
      <c r="C59" s="325" t="s">
        <v>47</v>
      </c>
      <c r="D59" s="449"/>
      <c r="E59" s="450"/>
      <c r="F59" s="323"/>
      <c r="G59" s="94"/>
      <c r="H59" s="94"/>
      <c r="I59" s="94"/>
      <c r="J59" s="94"/>
      <c r="K59" s="94"/>
    </row>
    <row r="60" spans="1:11" s="74" customFormat="1" ht="24.95" customHeight="1" thickBot="1" x14ac:dyDescent="0.3">
      <c r="A60" s="445"/>
      <c r="B60" s="273" t="s">
        <v>2</v>
      </c>
      <c r="C60" s="325" t="s">
        <v>48</v>
      </c>
      <c r="D60" s="451"/>
      <c r="E60" s="452"/>
      <c r="F60" s="323"/>
      <c r="G60" s="93"/>
      <c r="H60" s="93"/>
      <c r="I60" s="94"/>
      <c r="J60" s="94"/>
      <c r="K60" s="94"/>
    </row>
    <row r="61" spans="1:11" s="74" customFormat="1" ht="24.95" customHeight="1" thickBot="1" x14ac:dyDescent="0.3">
      <c r="A61" s="445"/>
      <c r="B61" s="37" t="s">
        <v>21</v>
      </c>
      <c r="C61" s="205" t="s">
        <v>149</v>
      </c>
      <c r="D61" s="307"/>
      <c r="E61" s="307"/>
      <c r="F61" s="95"/>
      <c r="G61" s="95"/>
      <c r="H61" s="95"/>
      <c r="I61" s="80" t="e">
        <f>AVERAGE(I60)</f>
        <v>#DIV/0!</v>
      </c>
      <c r="J61" s="80" t="e">
        <f>AVERAGE(J60)</f>
        <v>#DIV/0!</v>
      </c>
      <c r="K61" s="80" t="e">
        <f>AVERAGE(K60)</f>
        <v>#DIV/0!</v>
      </c>
    </row>
    <row r="62" spans="1:11" s="74" customFormat="1" ht="24.95" customHeight="1" thickBot="1" x14ac:dyDescent="0.3">
      <c r="A62" s="445"/>
      <c r="B62" s="274" t="s">
        <v>3</v>
      </c>
      <c r="C62" s="327" t="s">
        <v>49</v>
      </c>
      <c r="D62" s="453"/>
      <c r="E62" s="454"/>
      <c r="F62" s="334"/>
      <c r="G62" s="96"/>
      <c r="H62" s="96"/>
      <c r="I62" s="96"/>
      <c r="J62" s="96"/>
      <c r="K62" s="97"/>
    </row>
    <row r="63" spans="1:11" s="74" customFormat="1" ht="24.95" customHeight="1" thickBot="1" x14ac:dyDescent="0.3">
      <c r="A63" s="446"/>
      <c r="B63" s="37" t="s">
        <v>21</v>
      </c>
      <c r="C63" s="205" t="s">
        <v>149</v>
      </c>
      <c r="D63" s="307"/>
      <c r="E63" s="307"/>
      <c r="F63" s="95"/>
      <c r="G63" s="95"/>
      <c r="H63" s="95"/>
      <c r="I63" s="95"/>
      <c r="J63" s="95"/>
      <c r="K63" s="80" t="e">
        <f>AVERAGE(K62)</f>
        <v>#DIV/0!</v>
      </c>
    </row>
    <row r="64" spans="1:11" s="74" customFormat="1" ht="24.95" hidden="1" customHeight="1" thickBot="1" x14ac:dyDescent="0.3">
      <c r="A64" s="88" t="s">
        <v>4</v>
      </c>
      <c r="B64" s="46" t="s">
        <v>5</v>
      </c>
      <c r="C64" s="47" t="s">
        <v>6</v>
      </c>
      <c r="D64" s="309"/>
      <c r="E64" s="309"/>
      <c r="F64" s="89" t="s">
        <v>7</v>
      </c>
      <c r="G64" s="89" t="s">
        <v>8</v>
      </c>
      <c r="H64" s="89" t="s">
        <v>121</v>
      </c>
      <c r="I64" s="89" t="s">
        <v>10</v>
      </c>
      <c r="J64" s="89" t="s">
        <v>11</v>
      </c>
      <c r="K64" s="90" t="s">
        <v>12</v>
      </c>
    </row>
    <row r="65" spans="1:11" s="74" customFormat="1" ht="24.95" customHeight="1" x14ac:dyDescent="0.25">
      <c r="A65" s="444" t="s">
        <v>130</v>
      </c>
      <c r="B65" s="413" t="s">
        <v>0</v>
      </c>
      <c r="C65" s="341" t="s">
        <v>91</v>
      </c>
      <c r="D65" s="447"/>
      <c r="E65" s="448"/>
      <c r="F65" s="321"/>
      <c r="G65" s="91"/>
      <c r="H65" s="91"/>
      <c r="I65" s="91"/>
      <c r="J65" s="91"/>
      <c r="K65" s="91"/>
    </row>
    <row r="66" spans="1:11" s="74" customFormat="1" ht="24.95" customHeight="1" thickBot="1" x14ac:dyDescent="0.3">
      <c r="A66" s="445"/>
      <c r="B66" s="415"/>
      <c r="C66" s="325" t="s">
        <v>92</v>
      </c>
      <c r="D66" s="449"/>
      <c r="E66" s="450"/>
      <c r="F66" s="322"/>
      <c r="G66" s="75"/>
      <c r="H66" s="75"/>
      <c r="I66" s="75"/>
      <c r="J66" s="75"/>
      <c r="K66" s="75"/>
    </row>
    <row r="67" spans="1:11" s="74" customFormat="1" ht="24.95" customHeight="1" x14ac:dyDescent="0.25">
      <c r="A67" s="445"/>
      <c r="B67" s="413" t="s">
        <v>1</v>
      </c>
      <c r="C67" s="325" t="s">
        <v>50</v>
      </c>
      <c r="D67" s="449"/>
      <c r="E67" s="450"/>
      <c r="F67" s="323"/>
      <c r="G67" s="94"/>
      <c r="H67" s="94"/>
      <c r="I67" s="94"/>
      <c r="J67" s="94"/>
      <c r="K67" s="94"/>
    </row>
    <row r="68" spans="1:11" s="74" customFormat="1" ht="24.95" customHeight="1" x14ac:dyDescent="0.25">
      <c r="A68" s="445"/>
      <c r="B68" s="414"/>
      <c r="C68" s="325" t="s">
        <v>51</v>
      </c>
      <c r="D68" s="449"/>
      <c r="E68" s="450"/>
      <c r="F68" s="323"/>
      <c r="G68" s="94"/>
      <c r="H68" s="94"/>
      <c r="I68" s="94"/>
      <c r="J68" s="94"/>
      <c r="K68" s="94"/>
    </row>
    <row r="69" spans="1:11" s="74" customFormat="1" ht="24.95" customHeight="1" x14ac:dyDescent="0.25">
      <c r="A69" s="445"/>
      <c r="B69" s="415"/>
      <c r="C69" s="325" t="s">
        <v>52</v>
      </c>
      <c r="D69" s="449"/>
      <c r="E69" s="450"/>
      <c r="F69" s="323"/>
      <c r="G69" s="94"/>
      <c r="H69" s="94"/>
      <c r="I69" s="94"/>
      <c r="J69" s="94"/>
      <c r="K69" s="94"/>
    </row>
    <row r="70" spans="1:11" s="74" customFormat="1" ht="24.95" customHeight="1" thickBot="1" x14ac:dyDescent="0.3">
      <c r="A70" s="445"/>
      <c r="B70" s="273" t="s">
        <v>2</v>
      </c>
      <c r="C70" s="325" t="s">
        <v>55</v>
      </c>
      <c r="D70" s="451"/>
      <c r="E70" s="452"/>
      <c r="F70" s="323"/>
      <c r="G70" s="93"/>
      <c r="H70" s="93"/>
      <c r="I70" s="94"/>
      <c r="J70" s="94"/>
      <c r="K70" s="94"/>
    </row>
    <row r="71" spans="1:11" s="74" customFormat="1" ht="24.95" customHeight="1" thickBot="1" x14ac:dyDescent="0.3">
      <c r="A71" s="445"/>
      <c r="B71" s="37" t="s">
        <v>21</v>
      </c>
      <c r="C71" s="205" t="s">
        <v>149</v>
      </c>
      <c r="D71" s="307"/>
      <c r="E71" s="307"/>
      <c r="F71" s="95"/>
      <c r="G71" s="95"/>
      <c r="H71" s="95"/>
      <c r="I71" s="80" t="e">
        <f>AVERAGE(I70)</f>
        <v>#DIV/0!</v>
      </c>
      <c r="J71" s="80" t="e">
        <f>AVERAGE(J70)</f>
        <v>#DIV/0!</v>
      </c>
      <c r="K71" s="80" t="e">
        <f>AVERAGE(K70)</f>
        <v>#DIV/0!</v>
      </c>
    </row>
    <row r="72" spans="1:11" s="74" customFormat="1" ht="24.95" customHeight="1" x14ac:dyDescent="0.25">
      <c r="A72" s="445"/>
      <c r="B72" s="274" t="s">
        <v>3</v>
      </c>
      <c r="C72" s="45" t="s">
        <v>56</v>
      </c>
      <c r="D72" s="398"/>
      <c r="E72" s="448"/>
      <c r="F72" s="334"/>
      <c r="G72" s="96"/>
      <c r="H72" s="96"/>
      <c r="I72" s="96"/>
      <c r="J72" s="96"/>
      <c r="K72" s="97"/>
    </row>
    <row r="73" spans="1:11" s="74" customFormat="1" ht="24.95" customHeight="1" thickBot="1" x14ac:dyDescent="0.3">
      <c r="A73" s="446"/>
      <c r="B73" s="37" t="s">
        <v>21</v>
      </c>
      <c r="C73" s="205" t="s">
        <v>149</v>
      </c>
      <c r="D73" s="307"/>
      <c r="E73" s="307"/>
      <c r="F73" s="95"/>
      <c r="G73" s="95"/>
      <c r="H73" s="95"/>
      <c r="I73" s="95"/>
      <c r="J73" s="95"/>
      <c r="K73" s="80" t="e">
        <f>AVERAGE(K72)</f>
        <v>#DIV/0!</v>
      </c>
    </row>
    <row r="74" spans="1:11" s="74" customFormat="1" ht="24.95" customHeight="1" x14ac:dyDescent="0.25">
      <c r="A74" s="444" t="s">
        <v>131</v>
      </c>
      <c r="B74" s="413" t="s">
        <v>0</v>
      </c>
      <c r="C74" s="326" t="s">
        <v>57</v>
      </c>
      <c r="D74" s="447"/>
      <c r="E74" s="448"/>
      <c r="F74" s="322"/>
      <c r="G74" s="75"/>
      <c r="H74" s="75"/>
      <c r="I74" s="75"/>
      <c r="J74" s="75"/>
      <c r="K74" s="75"/>
    </row>
    <row r="75" spans="1:11" s="74" customFormat="1" ht="24.95" customHeight="1" x14ac:dyDescent="0.25">
      <c r="A75" s="445"/>
      <c r="B75" s="414"/>
      <c r="C75" s="325" t="s">
        <v>93</v>
      </c>
      <c r="D75" s="449"/>
      <c r="E75" s="450"/>
      <c r="F75" s="333"/>
      <c r="G75" s="78"/>
      <c r="H75" s="78"/>
      <c r="I75" s="78"/>
      <c r="J75" s="78"/>
      <c r="K75" s="78"/>
    </row>
    <row r="76" spans="1:11" s="74" customFormat="1" ht="24.95" customHeight="1" x14ac:dyDescent="0.25">
      <c r="A76" s="445"/>
      <c r="B76" s="414"/>
      <c r="C76" s="325" t="s">
        <v>94</v>
      </c>
      <c r="D76" s="449"/>
      <c r="E76" s="450"/>
      <c r="F76" s="322"/>
      <c r="G76" s="75"/>
      <c r="H76" s="75"/>
      <c r="I76" s="75"/>
      <c r="J76" s="75"/>
      <c r="K76" s="75"/>
    </row>
    <row r="77" spans="1:11" s="74" customFormat="1" ht="24.95" customHeight="1" thickBot="1" x14ac:dyDescent="0.3">
      <c r="A77" s="445"/>
      <c r="B77" s="415"/>
      <c r="C77" s="340" t="s">
        <v>58</v>
      </c>
      <c r="D77" s="449"/>
      <c r="E77" s="450"/>
      <c r="F77" s="322"/>
      <c r="G77" s="75"/>
      <c r="H77" s="75"/>
      <c r="I77" s="75"/>
      <c r="J77" s="75"/>
      <c r="K77" s="75"/>
    </row>
    <row r="78" spans="1:11" s="74" customFormat="1" ht="24.95" customHeight="1" x14ac:dyDescent="0.25">
      <c r="A78" s="445"/>
      <c r="B78" s="419" t="s">
        <v>1</v>
      </c>
      <c r="C78" s="325" t="s">
        <v>59</v>
      </c>
      <c r="D78" s="449"/>
      <c r="E78" s="450"/>
      <c r="F78" s="323"/>
      <c r="G78" s="94"/>
      <c r="H78" s="94"/>
      <c r="I78" s="94"/>
      <c r="J78" s="94"/>
      <c r="K78" s="94"/>
    </row>
    <row r="79" spans="1:11" s="74" customFormat="1" ht="24.95" customHeight="1" thickBot="1" x14ac:dyDescent="0.3">
      <c r="A79" s="445"/>
      <c r="B79" s="421"/>
      <c r="C79" s="325" t="s">
        <v>60</v>
      </c>
      <c r="D79" s="449"/>
      <c r="E79" s="450"/>
      <c r="F79" s="323"/>
      <c r="G79" s="94"/>
      <c r="H79" s="94"/>
      <c r="I79" s="94"/>
      <c r="J79" s="94"/>
      <c r="K79" s="94"/>
    </row>
    <row r="80" spans="1:11" s="74" customFormat="1" ht="24.95" customHeight="1" x14ac:dyDescent="0.25">
      <c r="A80" s="445"/>
      <c r="B80" s="419" t="s">
        <v>2</v>
      </c>
      <c r="C80" s="325" t="s">
        <v>61</v>
      </c>
      <c r="D80" s="449"/>
      <c r="E80" s="450"/>
      <c r="F80" s="323"/>
      <c r="G80" s="93"/>
      <c r="H80" s="93"/>
      <c r="I80" s="94"/>
      <c r="J80" s="94"/>
      <c r="K80" s="94"/>
    </row>
    <row r="81" spans="1:11" s="74" customFormat="1" ht="24.95" customHeight="1" thickBot="1" x14ac:dyDescent="0.3">
      <c r="A81" s="445"/>
      <c r="B81" s="421"/>
      <c r="C81" s="325" t="s">
        <v>62</v>
      </c>
      <c r="D81" s="451"/>
      <c r="E81" s="452"/>
      <c r="F81" s="323"/>
      <c r="G81" s="93"/>
      <c r="H81" s="93"/>
      <c r="I81" s="94"/>
      <c r="J81" s="94"/>
      <c r="K81" s="94"/>
    </row>
    <row r="82" spans="1:11" s="74" customFormat="1" ht="24.95" customHeight="1" thickBot="1" x14ac:dyDescent="0.3">
      <c r="A82" s="445"/>
      <c r="B82" s="37" t="s">
        <v>21</v>
      </c>
      <c r="C82" s="205" t="s">
        <v>149</v>
      </c>
      <c r="D82" s="307"/>
      <c r="E82" s="307"/>
      <c r="F82" s="95"/>
      <c r="G82" s="95"/>
      <c r="H82" s="95"/>
      <c r="I82" s="80" t="e">
        <f>AVERAGE(I80:I81)</f>
        <v>#DIV/0!</v>
      </c>
      <c r="J82" s="80" t="e">
        <f>AVERAGE(J80:J81)</f>
        <v>#DIV/0!</v>
      </c>
      <c r="K82" s="80" t="e">
        <f>AVERAGE(K80:K81)</f>
        <v>#DIV/0!</v>
      </c>
    </row>
    <row r="83" spans="1:11" s="74" customFormat="1" ht="24.95" customHeight="1" thickBot="1" x14ac:dyDescent="0.3">
      <c r="A83" s="445"/>
      <c r="B83" s="276" t="s">
        <v>3</v>
      </c>
      <c r="C83" s="327" t="s">
        <v>63</v>
      </c>
      <c r="D83" s="453"/>
      <c r="E83" s="454"/>
      <c r="F83" s="334"/>
      <c r="G83" s="96"/>
      <c r="H83" s="96"/>
      <c r="I83" s="96"/>
      <c r="J83" s="96"/>
      <c r="K83" s="97"/>
    </row>
    <row r="84" spans="1:11" s="74" customFormat="1" ht="24.95" customHeight="1" thickBot="1" x14ac:dyDescent="0.3">
      <c r="A84" s="446"/>
      <c r="B84" s="37" t="s">
        <v>21</v>
      </c>
      <c r="C84" s="205" t="s">
        <v>149</v>
      </c>
      <c r="D84" s="307"/>
      <c r="E84" s="307"/>
      <c r="F84" s="79" t="str">
        <f t="shared" ref="F84:K84" si="3">IF(COUNTBLANK(F83)&gt;0,"onvolledig",IF(F83="ONVOLDOENDE","ONVOLDOENDE",F83))</f>
        <v>onvolledig</v>
      </c>
      <c r="G84" s="79" t="str">
        <f t="shared" si="3"/>
        <v>onvolledig</v>
      </c>
      <c r="H84" s="79" t="str">
        <f t="shared" si="3"/>
        <v>onvolledig</v>
      </c>
      <c r="I84" s="79" t="str">
        <f t="shared" si="3"/>
        <v>onvolledig</v>
      </c>
      <c r="J84" s="79" t="str">
        <f t="shared" si="3"/>
        <v>onvolledig</v>
      </c>
      <c r="K84" s="79" t="str">
        <f t="shared" si="3"/>
        <v>onvolledig</v>
      </c>
    </row>
    <row r="85" spans="1:11" s="74" customFormat="1" ht="24.95" hidden="1" customHeight="1" thickBot="1" x14ac:dyDescent="0.3">
      <c r="A85" s="88" t="s">
        <v>4</v>
      </c>
      <c r="B85" s="54" t="s">
        <v>5</v>
      </c>
      <c r="C85" s="55" t="s">
        <v>6</v>
      </c>
      <c r="D85" s="318"/>
      <c r="E85" s="318"/>
      <c r="F85" s="89" t="s">
        <v>7</v>
      </c>
      <c r="G85" s="89" t="s">
        <v>8</v>
      </c>
      <c r="H85" s="89" t="s">
        <v>121</v>
      </c>
      <c r="I85" s="89" t="s">
        <v>10</v>
      </c>
      <c r="J85" s="89" t="s">
        <v>11</v>
      </c>
      <c r="K85" s="90" t="s">
        <v>12</v>
      </c>
    </row>
    <row r="86" spans="1:11" s="74" customFormat="1" ht="24.95" customHeight="1" x14ac:dyDescent="0.25">
      <c r="A86" s="444" t="s">
        <v>132</v>
      </c>
      <c r="B86" s="419" t="s">
        <v>0</v>
      </c>
      <c r="C86" s="342" t="s">
        <v>95</v>
      </c>
      <c r="D86" s="447"/>
      <c r="E86" s="448"/>
      <c r="F86" s="321"/>
      <c r="G86" s="91"/>
      <c r="H86" s="91"/>
      <c r="I86" s="91"/>
      <c r="J86" s="91"/>
      <c r="K86" s="91"/>
    </row>
    <row r="87" spans="1:11" s="74" customFormat="1" ht="24.95" customHeight="1" x14ac:dyDescent="0.25">
      <c r="A87" s="445"/>
      <c r="B87" s="420"/>
      <c r="C87" s="325" t="s">
        <v>96</v>
      </c>
      <c r="D87" s="449"/>
      <c r="E87" s="450"/>
      <c r="F87" s="322"/>
      <c r="G87" s="75"/>
      <c r="H87" s="75"/>
      <c r="I87" s="75"/>
      <c r="J87" s="75"/>
      <c r="K87" s="75"/>
    </row>
    <row r="88" spans="1:11" s="74" customFormat="1" ht="24.95" customHeight="1" x14ac:dyDescent="0.25">
      <c r="A88" s="445"/>
      <c r="B88" s="420"/>
      <c r="C88" s="325" t="s">
        <v>97</v>
      </c>
      <c r="D88" s="449"/>
      <c r="E88" s="450"/>
      <c r="F88" s="322"/>
      <c r="G88" s="75"/>
      <c r="H88" s="75"/>
      <c r="I88" s="75"/>
      <c r="J88" s="75"/>
      <c r="K88" s="75"/>
    </row>
    <row r="89" spans="1:11" s="74" customFormat="1" ht="24.95" customHeight="1" x14ac:dyDescent="0.25">
      <c r="A89" s="445"/>
      <c r="B89" s="420"/>
      <c r="C89" s="325" t="s">
        <v>98</v>
      </c>
      <c r="D89" s="449"/>
      <c r="E89" s="450"/>
      <c r="F89" s="322"/>
      <c r="G89" s="75"/>
      <c r="H89" s="75"/>
      <c r="I89" s="75"/>
      <c r="J89" s="75"/>
      <c r="K89" s="75"/>
    </row>
    <row r="90" spans="1:11" s="74" customFormat="1" ht="24.95" customHeight="1" thickBot="1" x14ac:dyDescent="0.3">
      <c r="A90" s="445"/>
      <c r="B90" s="421"/>
      <c r="C90" s="325" t="s">
        <v>99</v>
      </c>
      <c r="D90" s="449"/>
      <c r="E90" s="450"/>
      <c r="F90" s="322"/>
      <c r="G90" s="75"/>
      <c r="H90" s="75"/>
      <c r="I90" s="75"/>
      <c r="J90" s="75"/>
      <c r="K90" s="75"/>
    </row>
    <row r="91" spans="1:11" s="74" customFormat="1" ht="24.95" customHeight="1" x14ac:dyDescent="0.25">
      <c r="A91" s="445"/>
      <c r="B91" s="419" t="s">
        <v>1</v>
      </c>
      <c r="C91" s="325" t="s">
        <v>64</v>
      </c>
      <c r="D91" s="449"/>
      <c r="E91" s="450"/>
      <c r="F91" s="323"/>
      <c r="G91" s="94"/>
      <c r="H91" s="94"/>
      <c r="I91" s="94"/>
      <c r="J91" s="94"/>
      <c r="K91" s="94"/>
    </row>
    <row r="92" spans="1:11" s="74" customFormat="1" ht="24.95" customHeight="1" thickBot="1" x14ac:dyDescent="0.3">
      <c r="A92" s="445"/>
      <c r="B92" s="421"/>
      <c r="C92" s="340" t="s">
        <v>65</v>
      </c>
      <c r="D92" s="449"/>
      <c r="E92" s="450"/>
      <c r="F92" s="323"/>
      <c r="G92" s="94"/>
      <c r="H92" s="94"/>
      <c r="I92" s="94"/>
      <c r="J92" s="94"/>
      <c r="K92" s="94"/>
    </row>
    <row r="93" spans="1:11" s="74" customFormat="1" ht="24.95" customHeight="1" x14ac:dyDescent="0.25">
      <c r="A93" s="445"/>
      <c r="B93" s="419" t="s">
        <v>2</v>
      </c>
      <c r="C93" s="325" t="s">
        <v>66</v>
      </c>
      <c r="D93" s="449"/>
      <c r="E93" s="450"/>
      <c r="F93" s="323"/>
      <c r="G93" s="93"/>
      <c r="H93" s="93"/>
      <c r="I93" s="94"/>
      <c r="J93" s="94"/>
      <c r="K93" s="94"/>
    </row>
    <row r="94" spans="1:11" s="74" customFormat="1" ht="24.95" customHeight="1" thickBot="1" x14ac:dyDescent="0.3">
      <c r="A94" s="445"/>
      <c r="B94" s="421"/>
      <c r="C94" s="340" t="s">
        <v>67</v>
      </c>
      <c r="D94" s="451"/>
      <c r="E94" s="452"/>
      <c r="F94" s="323"/>
      <c r="G94" s="93"/>
      <c r="H94" s="93"/>
      <c r="I94" s="94"/>
      <c r="J94" s="94"/>
      <c r="K94" s="94"/>
    </row>
    <row r="95" spans="1:11" s="74" customFormat="1" ht="24.95" customHeight="1" thickBot="1" x14ac:dyDescent="0.3">
      <c r="A95" s="445"/>
      <c r="B95" s="37" t="s">
        <v>21</v>
      </c>
      <c r="C95" s="205" t="s">
        <v>149</v>
      </c>
      <c r="D95" s="307"/>
      <c r="E95" s="307"/>
      <c r="F95" s="95"/>
      <c r="G95" s="95"/>
      <c r="H95" s="95"/>
      <c r="I95" s="80" t="e">
        <f>AVERAGE(I93:I94)</f>
        <v>#DIV/0!</v>
      </c>
      <c r="J95" s="80" t="e">
        <f>AVERAGE(J93:J94)</f>
        <v>#DIV/0!</v>
      </c>
      <c r="K95" s="80" t="e">
        <f>AVERAGE(K93:K94)</f>
        <v>#DIV/0!</v>
      </c>
    </row>
    <row r="96" spans="1:11" s="74" customFormat="1" ht="24.95" customHeight="1" thickBot="1" x14ac:dyDescent="0.3">
      <c r="A96" s="445"/>
      <c r="B96" s="276" t="s">
        <v>3</v>
      </c>
      <c r="C96" s="327" t="s">
        <v>69</v>
      </c>
      <c r="D96" s="453"/>
      <c r="E96" s="454"/>
      <c r="F96" s="334"/>
      <c r="G96" s="96"/>
      <c r="H96" s="96"/>
      <c r="I96" s="96"/>
      <c r="J96" s="96"/>
      <c r="K96" s="97"/>
    </row>
    <row r="97" spans="1:11" s="74" customFormat="1" ht="24.95" customHeight="1" thickBot="1" x14ac:dyDescent="0.3">
      <c r="A97" s="446"/>
      <c r="B97" s="44" t="s">
        <v>21</v>
      </c>
      <c r="C97" s="205" t="s">
        <v>149</v>
      </c>
      <c r="D97" s="307"/>
      <c r="E97" s="307"/>
      <c r="F97" s="95"/>
      <c r="G97" s="95"/>
      <c r="H97" s="95"/>
      <c r="I97" s="95"/>
      <c r="J97" s="95"/>
      <c r="K97" s="80" t="e">
        <f>AVERAGE(K96)</f>
        <v>#DIV/0!</v>
      </c>
    </row>
    <row r="98" spans="1:11" s="74" customFormat="1" ht="24.95" customHeight="1" x14ac:dyDescent="0.25">
      <c r="A98" s="444" t="s">
        <v>133</v>
      </c>
      <c r="B98" s="439" t="s">
        <v>0</v>
      </c>
      <c r="C98" s="326" t="s">
        <v>100</v>
      </c>
      <c r="D98" s="447"/>
      <c r="E98" s="448"/>
      <c r="F98" s="322"/>
      <c r="G98" s="75"/>
      <c r="H98" s="75"/>
      <c r="I98" s="75"/>
      <c r="J98" s="75"/>
      <c r="K98" s="75"/>
    </row>
    <row r="99" spans="1:11" s="74" customFormat="1" ht="24.95" customHeight="1" x14ac:dyDescent="0.25">
      <c r="A99" s="445"/>
      <c r="B99" s="414"/>
      <c r="C99" s="325" t="s">
        <v>70</v>
      </c>
      <c r="D99" s="449"/>
      <c r="E99" s="450"/>
      <c r="F99" s="333"/>
      <c r="G99" s="78"/>
      <c r="H99" s="78"/>
      <c r="I99" s="78"/>
      <c r="J99" s="78"/>
      <c r="K99" s="78"/>
    </row>
    <row r="100" spans="1:11" s="74" customFormat="1" ht="24.95" customHeight="1" thickBot="1" x14ac:dyDescent="0.3">
      <c r="A100" s="445"/>
      <c r="B100" s="415"/>
      <c r="C100" s="325" t="s">
        <v>101</v>
      </c>
      <c r="D100" s="449"/>
      <c r="E100" s="450"/>
      <c r="F100" s="333"/>
      <c r="G100" s="78"/>
      <c r="H100" s="78"/>
      <c r="I100" s="78"/>
      <c r="J100" s="78"/>
      <c r="K100" s="78"/>
    </row>
    <row r="101" spans="1:11" s="74" customFormat="1" ht="24.95" customHeight="1" x14ac:dyDescent="0.25">
      <c r="A101" s="445"/>
      <c r="B101" s="413" t="s">
        <v>1</v>
      </c>
      <c r="C101" s="325" t="s">
        <v>71</v>
      </c>
      <c r="D101" s="449"/>
      <c r="E101" s="450"/>
      <c r="F101" s="343"/>
      <c r="G101" s="108"/>
      <c r="H101" s="108"/>
      <c r="I101" s="108"/>
      <c r="J101" s="108"/>
      <c r="K101" s="108"/>
    </row>
    <row r="102" spans="1:11" s="74" customFormat="1" ht="36" x14ac:dyDescent="0.25">
      <c r="A102" s="445"/>
      <c r="B102" s="415"/>
      <c r="C102" s="325" t="s">
        <v>72</v>
      </c>
      <c r="D102" s="449"/>
      <c r="E102" s="450"/>
      <c r="F102" s="343"/>
      <c r="G102" s="108"/>
      <c r="H102" s="108"/>
      <c r="I102" s="108"/>
      <c r="J102" s="108"/>
      <c r="K102" s="108"/>
    </row>
    <row r="103" spans="1:11" s="74" customFormat="1" ht="24.95" customHeight="1" thickBot="1" x14ac:dyDescent="0.3">
      <c r="A103" s="445"/>
      <c r="B103" s="273" t="s">
        <v>2</v>
      </c>
      <c r="C103" s="340" t="s">
        <v>153</v>
      </c>
      <c r="D103" s="451"/>
      <c r="E103" s="452"/>
      <c r="F103" s="343"/>
      <c r="G103" s="107"/>
      <c r="H103" s="107"/>
      <c r="I103" s="108"/>
      <c r="J103" s="108"/>
      <c r="K103" s="108"/>
    </row>
    <row r="104" spans="1:11" s="74" customFormat="1" ht="33" customHeight="1" thickBot="1" x14ac:dyDescent="0.3">
      <c r="A104" s="445"/>
      <c r="B104" s="37" t="s">
        <v>21</v>
      </c>
      <c r="C104" s="205" t="s">
        <v>149</v>
      </c>
      <c r="D104" s="307"/>
      <c r="E104" s="307"/>
      <c r="F104" s="95"/>
      <c r="G104" s="95"/>
      <c r="H104" s="95"/>
      <c r="I104" s="80" t="e">
        <f>AVERAGE(I103)</f>
        <v>#DIV/0!</v>
      </c>
      <c r="J104" s="80" t="e">
        <f>AVERAGE(J103)</f>
        <v>#DIV/0!</v>
      </c>
      <c r="K104" s="80" t="e">
        <f>AVERAGE(K103)</f>
        <v>#DIV/0!</v>
      </c>
    </row>
    <row r="105" spans="1:11" s="74" customFormat="1" ht="36.75" thickBot="1" x14ac:dyDescent="0.3">
      <c r="A105" s="445"/>
      <c r="B105" s="274" t="s">
        <v>3</v>
      </c>
      <c r="C105" s="336" t="s">
        <v>154</v>
      </c>
      <c r="D105" s="461"/>
      <c r="E105" s="462"/>
      <c r="F105" s="334"/>
      <c r="G105" s="96"/>
      <c r="H105" s="96"/>
      <c r="I105" s="96"/>
      <c r="J105" s="96"/>
      <c r="K105" s="97"/>
    </row>
    <row r="106" spans="1:11" s="74" customFormat="1" ht="24.95" customHeight="1" thickBot="1" x14ac:dyDescent="0.3">
      <c r="A106" s="446"/>
      <c r="B106" s="57" t="s">
        <v>21</v>
      </c>
      <c r="C106" s="205" t="s">
        <v>149</v>
      </c>
      <c r="D106" s="307"/>
      <c r="E106" s="307"/>
      <c r="F106" s="96"/>
      <c r="G106" s="96"/>
      <c r="H106" s="96"/>
      <c r="I106" s="96"/>
      <c r="J106" s="96"/>
      <c r="K106" s="111" t="e">
        <f>AVERAGE(K105:K105)</f>
        <v>#DIV/0!</v>
      </c>
    </row>
    <row r="107" spans="1:11" s="73" customFormat="1" ht="27" customHeight="1" thickBot="1" x14ac:dyDescent="0.3">
      <c r="A107" s="411" t="s">
        <v>75</v>
      </c>
      <c r="B107" s="412"/>
      <c r="C107" s="277" t="s">
        <v>155</v>
      </c>
      <c r="D107" s="267" t="str">
        <f>IF(OR(D16=1,D18=1,D25=1,D35=1,D38=1,D45=1,D47=1,D54=1,D56=1,D61=1,D63=1,D71=1,D73=1,D82=1,D84=1,D95=1,D97=1,D104=1,D106=1,),"ONVOLDOENDE",IF(OR(D16=2,D18=2,D25=2,D35=2,D38=2,D45=2,D47=2,D54=2,D56=2,D61=2,D63=2,D71=2,D73=2,D82=2,D84=2,D95=2,D97=2,D104=2,D106=2,),"ONVOLDOENDE",IF(OR(ISBLANK(D16),ISBLANK(D18),ISBLANK(D25),ISBLANK(D35),ISBLANK(D38),ISBLANK(D45),ISBLANK(D47),ISBLANK(D54),ISBLANK(D56),ISBLANK(D61),ISBLANK(D63),ISBLANK(D71),ISBLANK(D73),ISBLANK(D82),ISBLANK(D84),ISBLANK(D95),ISBLANK(D97),ISBLANK(D104),ISBLANK(D106)),"ONVOLLEDIG",VLOOKUP(SUM(D106,D104,D97,D95,D84,D82,D73,D71,D63,D61,D56,D54,D47,D45,D38,D35,D25,D18,D16),CIJFERCONVERSIE!$E2:$G100,2))))</f>
        <v>ONVOLLEDIG</v>
      </c>
      <c r="E107" s="267" t="str">
        <f>IF(OR(E16=1,E18=1,E25=1,E35=1,E38=1,E45=1,E47=1,E54=1,E56=1,E61=1,E63=1,E71=1,E73=1,E82=1,E84=1,E95=1,E97=1,E104=1,E106=1,),"ONVOLDOENDE",IF(OR(E16=2,E18=2,E25=2,E35=2,E38=2,E45=2,E47=2,E54=2,E56=2,E61=2,E63=2,E71=2,E73=2,E82=2,E84=2,E95=2,E97=2,E104=2,E106=2,),"ONVOLDOENDE",IF(OR(ISBLANK(E16),ISBLANK(E18),ISBLANK(E25),ISBLANK(E35),ISBLANK(E38),ISBLANK(E45),ISBLANK(E47),ISBLANK(E54),ISBLANK(E56),ISBLANK(E61),ISBLANK(E63),ISBLANK(E71),ISBLANK(E73),ISBLANK(E82),ISBLANK(E84),ISBLANK(E95),ISBLANK(E97),ISBLANK(E104),ISBLANK(E106)),"ONVOLLEDIG",VLOOKUP(SUM(E106,E104,E97,E95,E84,E82,E73,E71,E63,E61,E56,E54,E47,E45,E38,E35,E25,E18,E16),CIJFERCONVERSIE!$E2:$G100,3))))</f>
        <v>ONVOLLEDIG</v>
      </c>
      <c r="F107" s="112" t="e">
        <f>AVERAGE(F16,F18,F25,#REF!,#REF!,#REF!,#REF!,#REF!,#REF!,#REF!,#REF!)</f>
        <v>#REF!</v>
      </c>
      <c r="G107" s="112" t="e">
        <f>AVERAGE(G16,G18,G25,#REF!,#REF!,#REF!,#REF!,#REF!,#REF!,#REF!,#REF!,#REF!,#REF!,#REF!,#REF!,#REF!,#REF!,#REF!,#REF!)</f>
        <v>#REF!</v>
      </c>
      <c r="H107" s="112" t="e">
        <f>AVERAGE(H16,H18,H25,#REF!,#REF!,#REF!,#REF!,#REF!,#REF!,#REF!,#REF!,#REF!,#REF!,#REF!,#REF!,#REF!,#REF!,#REF!,#REF!)</f>
        <v>#REF!</v>
      </c>
      <c r="I107" s="112" t="e">
        <f>AVERAGE(I16,I18,I25,#REF!,#REF!,I35,#REF!,#REF!,I45,#REF!,#REF!,I54,#REF!,#REF!,I61,#REF!,#REF!,I71,#REF!,#REF!,I82,#REF!,#REF!,I95,#REF!,#REF!,I104)</f>
        <v>#REF!</v>
      </c>
      <c r="J107" s="112" t="e">
        <f>AVERAGE(J16,J18,J25,#REF!,#REF!,J35,J38,#REF!,#REF!,J45,J47,#REF!,#REF!,J54,J56,#REF!,#REF!,#REF!,J61,J63,#REF!,#REF!,J71,J73,#REF!,#REF!,J82,J84,#REF!,#REF!,J95,J97,#REF!,#REF!,J104,J106)</f>
        <v>#REF!</v>
      </c>
      <c r="K107" s="112" t="e">
        <f>AVERAGE(K16,K18,K25,#REF!,#REF!,K35,K38,#REF!,#REF!,K45,K47,#REF!,#REF!,K54,K56,#REF!,#REF!,#REF!,K61,K63,#REF!,#REF!,K71,K73,#REF!,#REF!,K82,K84,#REF!,#REF!,K95,K97,#REF!,#REF!,K104,K106)</f>
        <v>#REF!</v>
      </c>
    </row>
    <row r="108" spans="1:11" ht="105" customHeight="1" thickBot="1" x14ac:dyDescent="0.25">
      <c r="A108" s="468" t="s">
        <v>165</v>
      </c>
      <c r="B108" s="469"/>
      <c r="C108" s="469"/>
      <c r="D108" s="469"/>
      <c r="E108" s="470"/>
      <c r="F108" s="58"/>
      <c r="G108" s="58"/>
      <c r="H108" s="58"/>
      <c r="I108" s="58"/>
      <c r="J108" s="58"/>
      <c r="K108" s="58"/>
    </row>
    <row r="109" spans="1:11" hidden="1" x14ac:dyDescent="0.2">
      <c r="D109" s="25" t="e">
        <f>AVERAGE((D16,D18,D25,D27,#REF!,#REF!,#REF!,#REF!,#REF!,#REF!,#REF!))</f>
        <v>#REF!</v>
      </c>
      <c r="E109" s="25" t="e">
        <f>AVERAGE((E16,E18,E25,#REF!,#REF!,#REF!,#REF!,#REF!,#REF!,#REF!,#REF!))</f>
        <v>#REF!</v>
      </c>
    </row>
    <row r="110" spans="1:11" hidden="1" x14ac:dyDescent="0.2">
      <c r="A110" s="402"/>
      <c r="B110" s="402"/>
      <c r="C110" s="402"/>
      <c r="D110" s="60" t="e">
        <f>ROUND(D109*4,0)/2</f>
        <v>#REF!</v>
      </c>
      <c r="E110" s="70" t="e">
        <f>ROUND(E109*4,0)/2</f>
        <v>#REF!</v>
      </c>
      <c r="F110" s="402"/>
      <c r="G110" s="402"/>
      <c r="H110" s="402"/>
      <c r="I110" s="402"/>
      <c r="J110" s="402"/>
      <c r="K110" s="402"/>
    </row>
    <row r="111" spans="1:11" x14ac:dyDescent="0.2">
      <c r="A111" s="31"/>
      <c r="B111" s="31"/>
      <c r="C111" s="31"/>
      <c r="D111" s="23"/>
      <c r="E111" s="35"/>
      <c r="F111" s="31"/>
      <c r="G111" s="31"/>
      <c r="H111" s="31"/>
      <c r="I111" s="31"/>
      <c r="J111" s="31"/>
      <c r="K111" s="31"/>
    </row>
    <row r="112" spans="1:11" x14ac:dyDescent="0.2">
      <c r="A112" s="32"/>
      <c r="B112" s="32"/>
      <c r="C112" s="32"/>
      <c r="D112" s="24"/>
      <c r="E112" s="35"/>
      <c r="F112" s="32"/>
      <c r="G112" s="32"/>
      <c r="H112" s="32"/>
      <c r="I112" s="32"/>
      <c r="J112" s="32"/>
      <c r="K112" s="32"/>
    </row>
    <row r="113" spans="1:11" x14ac:dyDescent="0.2">
      <c r="A113" s="32"/>
      <c r="B113" s="32"/>
      <c r="C113" s="32"/>
      <c r="D113" s="24"/>
      <c r="E113" s="35"/>
      <c r="F113" s="32"/>
      <c r="G113" s="32"/>
      <c r="H113" s="32"/>
      <c r="I113" s="32"/>
      <c r="J113" s="32"/>
      <c r="K113" s="32"/>
    </row>
    <row r="114" spans="1:11" x14ac:dyDescent="0.2">
      <c r="A114" s="32"/>
      <c r="B114" s="15"/>
      <c r="C114" s="31"/>
      <c r="D114" s="23"/>
      <c r="E114" s="35"/>
      <c r="F114" s="1"/>
      <c r="G114" s="1"/>
      <c r="H114" s="1"/>
      <c r="I114" s="1"/>
      <c r="J114" s="1"/>
      <c r="K114" s="1"/>
    </row>
    <row r="115" spans="1:11" x14ac:dyDescent="0.2">
      <c r="A115" s="30"/>
      <c r="B115" s="30"/>
      <c r="C115" s="30"/>
      <c r="D115" s="22"/>
      <c r="E115" s="35"/>
      <c r="F115" s="30"/>
      <c r="G115" s="30"/>
      <c r="H115" s="30"/>
      <c r="I115" s="30"/>
      <c r="J115" s="30"/>
      <c r="K115" s="30"/>
    </row>
    <row r="116" spans="1:11" x14ac:dyDescent="0.2">
      <c r="A116" s="31"/>
      <c r="B116" s="31"/>
      <c r="C116" s="31"/>
      <c r="D116" s="23"/>
      <c r="E116" s="35"/>
      <c r="F116" s="31"/>
      <c r="G116" s="31"/>
      <c r="H116" s="31"/>
      <c r="I116" s="31"/>
      <c r="J116" s="31"/>
      <c r="K116" s="31"/>
    </row>
    <row r="117" spans="1:11" x14ac:dyDescent="0.2">
      <c r="A117" s="32"/>
      <c r="B117" s="32"/>
      <c r="C117" s="32"/>
      <c r="D117" s="24"/>
      <c r="E117" s="35"/>
      <c r="F117" s="32"/>
      <c r="G117" s="32"/>
      <c r="H117" s="32"/>
      <c r="I117" s="32"/>
      <c r="J117" s="32"/>
      <c r="K117" s="32"/>
    </row>
    <row r="118" spans="1:11" x14ac:dyDescent="0.2">
      <c r="A118" s="32"/>
      <c r="B118" s="32"/>
      <c r="C118" s="32"/>
      <c r="D118" s="24"/>
      <c r="E118" s="35"/>
      <c r="F118" s="32"/>
      <c r="G118" s="32"/>
      <c r="H118" s="32"/>
      <c r="I118" s="32"/>
      <c r="J118" s="32"/>
      <c r="K118" s="32"/>
    </row>
    <row r="119" spans="1:11" x14ac:dyDescent="0.2">
      <c r="A119" s="32"/>
      <c r="B119" s="15"/>
      <c r="C119" s="31"/>
      <c r="D119" s="23"/>
      <c r="E119" s="35"/>
      <c r="F119" s="1"/>
      <c r="G119" s="1"/>
      <c r="H119" s="1"/>
      <c r="I119" s="1"/>
      <c r="J119" s="1"/>
      <c r="K119" s="1"/>
    </row>
    <row r="120" spans="1:11" x14ac:dyDescent="0.2">
      <c r="A120" s="30"/>
      <c r="B120" s="30"/>
      <c r="C120" s="30"/>
      <c r="D120" s="22"/>
      <c r="E120" s="35"/>
      <c r="F120" s="30"/>
      <c r="G120" s="30"/>
      <c r="H120" s="30"/>
      <c r="I120" s="30"/>
      <c r="J120" s="30"/>
      <c r="K120" s="30"/>
    </row>
    <row r="121" spans="1:11" x14ac:dyDescent="0.2">
      <c r="A121" s="31"/>
      <c r="B121" s="31"/>
      <c r="C121" s="31"/>
      <c r="D121" s="23"/>
      <c r="E121" s="35"/>
      <c r="F121" s="31"/>
      <c r="G121" s="31"/>
      <c r="H121" s="31"/>
      <c r="I121" s="31"/>
      <c r="J121" s="31"/>
      <c r="K121" s="31"/>
    </row>
    <row r="122" spans="1:11" x14ac:dyDescent="0.2">
      <c r="A122" s="32"/>
      <c r="B122" s="32"/>
      <c r="C122" s="32"/>
      <c r="D122" s="24"/>
      <c r="E122" s="35"/>
      <c r="F122" s="32"/>
      <c r="G122" s="32"/>
      <c r="H122" s="32"/>
      <c r="I122" s="32"/>
      <c r="J122" s="32"/>
      <c r="K122" s="32"/>
    </row>
    <row r="123" spans="1:11" x14ac:dyDescent="0.2">
      <c r="A123" s="32"/>
      <c r="B123" s="32"/>
      <c r="C123" s="32"/>
      <c r="D123" s="24"/>
      <c r="E123" s="35"/>
      <c r="F123" s="32"/>
      <c r="G123" s="32"/>
      <c r="H123" s="32"/>
      <c r="I123" s="32"/>
      <c r="J123" s="32"/>
      <c r="K123" s="32"/>
    </row>
    <row r="124" spans="1:11" x14ac:dyDescent="0.2">
      <c r="A124" s="32"/>
      <c r="B124" s="15"/>
      <c r="C124" s="31"/>
      <c r="D124" s="23"/>
      <c r="E124" s="35"/>
      <c r="F124" s="1"/>
      <c r="G124" s="1"/>
      <c r="H124" s="1"/>
      <c r="I124" s="1"/>
      <c r="J124" s="1"/>
      <c r="K124" s="1"/>
    </row>
    <row r="125" spans="1:11" x14ac:dyDescent="0.2">
      <c r="A125" s="30"/>
      <c r="B125" s="30"/>
      <c r="C125" s="30"/>
      <c r="D125" s="22"/>
      <c r="E125" s="35"/>
      <c r="F125" s="1"/>
      <c r="G125" s="1"/>
      <c r="H125" s="1"/>
      <c r="I125" s="1"/>
      <c r="J125" s="1"/>
      <c r="K125" s="1"/>
    </row>
    <row r="126" spans="1:11" x14ac:dyDescent="0.2">
      <c r="A126" s="31"/>
      <c r="B126" s="31"/>
      <c r="C126" s="31"/>
      <c r="D126" s="23"/>
      <c r="E126" s="35"/>
      <c r="F126" s="1"/>
      <c r="G126" s="1"/>
      <c r="H126" s="1"/>
      <c r="I126" s="1"/>
      <c r="J126" s="1"/>
      <c r="K126" s="1"/>
    </row>
    <row r="127" spans="1:11" x14ac:dyDescent="0.2">
      <c r="A127" s="32"/>
      <c r="B127" s="32"/>
      <c r="C127" s="32"/>
      <c r="D127" s="24"/>
      <c r="E127" s="35"/>
      <c r="F127" s="1"/>
      <c r="G127" s="1"/>
      <c r="H127" s="1"/>
      <c r="I127" s="1"/>
      <c r="J127" s="1"/>
      <c r="K127" s="1"/>
    </row>
    <row r="128" spans="1:11" x14ac:dyDescent="0.2">
      <c r="A128" s="32"/>
      <c r="B128" s="32"/>
      <c r="C128" s="32"/>
      <c r="D128" s="24"/>
      <c r="E128" s="35"/>
      <c r="F128" s="1"/>
      <c r="G128" s="1"/>
      <c r="H128" s="1"/>
      <c r="I128" s="1"/>
      <c r="J128" s="1"/>
      <c r="K128" s="1"/>
    </row>
    <row r="129" spans="1:11" x14ac:dyDescent="0.2">
      <c r="A129" s="32"/>
      <c r="B129" s="15"/>
      <c r="C129" s="31"/>
      <c r="D129" s="23"/>
      <c r="E129" s="35"/>
      <c r="F129" s="1"/>
      <c r="G129" s="1"/>
      <c r="H129" s="1"/>
      <c r="I129" s="1"/>
      <c r="J129" s="1"/>
      <c r="K129" s="1"/>
    </row>
    <row r="130" spans="1:11" x14ac:dyDescent="0.2">
      <c r="A130" s="32"/>
      <c r="B130" s="15"/>
      <c r="C130" s="31"/>
      <c r="D130" s="23"/>
      <c r="E130" s="35"/>
      <c r="F130" s="1"/>
      <c r="G130" s="1"/>
      <c r="H130" s="1"/>
      <c r="I130" s="1"/>
      <c r="J130" s="1"/>
      <c r="K130" s="1"/>
    </row>
  </sheetData>
  <sheetProtection sheet="1" objects="1" scenarios="1"/>
  <mergeCells count="65">
    <mergeCell ref="D105:E105"/>
    <mergeCell ref="D55:E55"/>
    <mergeCell ref="D57:E60"/>
    <mergeCell ref="D62:E62"/>
    <mergeCell ref="D65:E70"/>
    <mergeCell ref="D72:E72"/>
    <mergeCell ref="D74:E81"/>
    <mergeCell ref="D83:E83"/>
    <mergeCell ref="D86:E94"/>
    <mergeCell ref="D96:E96"/>
    <mergeCell ref="D98:E103"/>
    <mergeCell ref="A108:E108"/>
    <mergeCell ref="B9:B15"/>
    <mergeCell ref="B19:B24"/>
    <mergeCell ref="B27:B31"/>
    <mergeCell ref="B32:B33"/>
    <mergeCell ref="B36:B37"/>
    <mergeCell ref="B93:B94"/>
    <mergeCell ref="B98:B100"/>
    <mergeCell ref="B101:B102"/>
    <mergeCell ref="B39:B40"/>
    <mergeCell ref="B41:B42"/>
    <mergeCell ref="B43:B44"/>
    <mergeCell ref="B49:B50"/>
    <mergeCell ref="B51:B52"/>
    <mergeCell ref="A107:B107"/>
    <mergeCell ref="A74:A84"/>
    <mergeCell ref="F110:H110"/>
    <mergeCell ref="I110:K110"/>
    <mergeCell ref="A4:B4"/>
    <mergeCell ref="A5:B5"/>
    <mergeCell ref="A7:B7"/>
    <mergeCell ref="A110:C110"/>
    <mergeCell ref="A49:A56"/>
    <mergeCell ref="A39:A47"/>
    <mergeCell ref="A27:A38"/>
    <mergeCell ref="A19:A25"/>
    <mergeCell ref="A17:A18"/>
    <mergeCell ref="A9:A16"/>
    <mergeCell ref="A57:A63"/>
    <mergeCell ref="A65:A73"/>
    <mergeCell ref="A98:A106"/>
    <mergeCell ref="B86:B90"/>
    <mergeCell ref="B78:B79"/>
    <mergeCell ref="E4:E6"/>
    <mergeCell ref="E2:E3"/>
    <mergeCell ref="A1:B1"/>
    <mergeCell ref="A2:B2"/>
    <mergeCell ref="A3:B3"/>
    <mergeCell ref="B80:B81"/>
    <mergeCell ref="A86:A97"/>
    <mergeCell ref="A6:B6"/>
    <mergeCell ref="B91:B92"/>
    <mergeCell ref="D49:E53"/>
    <mergeCell ref="D9:E15"/>
    <mergeCell ref="D17:E17"/>
    <mergeCell ref="D19:E24"/>
    <mergeCell ref="D27:E34"/>
    <mergeCell ref="D36:E37"/>
    <mergeCell ref="D39:E44"/>
    <mergeCell ref="D46:E46"/>
    <mergeCell ref="B57:B58"/>
    <mergeCell ref="B65:B66"/>
    <mergeCell ref="B67:B69"/>
    <mergeCell ref="B74:B77"/>
  </mergeCells>
  <conditionalFormatting sqref="F84:K84 D111:E1048576 D8:D9 D26:E26 D17 D19 D27 D36 D39 D48:E48 D46 D49 D55 D57 D64:E64 D62 D65 D72 D74 D85:E85 D83 D86 D96 D98 D105">
    <cfRule type="containsText" dxfId="554" priority="896" operator="containsText" text="onvolledig">
      <formula>NOT(ISERROR(SEARCH("onvolledig",D8)))</formula>
    </cfRule>
    <cfRule type="containsText" dxfId="553" priority="897" operator="containsText" text="ONVOLDOENDE">
      <formula>NOT(ISERROR(SEARCH("ONVOLDOENDE",D8)))</formula>
    </cfRule>
  </conditionalFormatting>
  <conditionalFormatting sqref="D107:E107">
    <cfRule type="containsText" dxfId="552" priority="888" operator="containsText" text="onvolledig">
      <formula>NOT(ISERROR(SEARCH("onvolledig",D107)))</formula>
    </cfRule>
    <cfRule type="containsText" dxfId="551" priority="889" operator="containsText" text="ONVOLDOENDE">
      <formula>NOT(ISERROR(SEARCH("ONVOLDOENDE",D107)))</formula>
    </cfRule>
  </conditionalFormatting>
  <conditionalFormatting sqref="D109:E110">
    <cfRule type="containsText" dxfId="550" priority="886" operator="containsText" text="onvolledig">
      <formula>NOT(ISERROR(SEARCH("onvolledig",D109)))</formula>
    </cfRule>
    <cfRule type="containsText" dxfId="549" priority="887" operator="containsText" text="ONVOLDOENDE">
      <formula>NOT(ISERROR(SEARCH("ONVOLDOENDE",D109)))</formula>
    </cfRule>
  </conditionalFormatting>
  <conditionalFormatting sqref="E8 E26 E48 E64 E85">
    <cfRule type="containsText" dxfId="548" priority="884" operator="containsText" text="onvolledig">
      <formula>NOT(ISERROR(SEARCH("onvolledig",E8)))</formula>
    </cfRule>
    <cfRule type="containsText" dxfId="547" priority="885" operator="containsText" text="ONVOLDOENDE">
      <formula>NOT(ISERROR(SEARCH("ONVOLDOENDE",E8)))</formula>
    </cfRule>
  </conditionalFormatting>
  <conditionalFormatting sqref="E107">
    <cfRule type="containsText" dxfId="546" priority="882" operator="containsText" text="onvolledig">
      <formula>NOT(ISERROR(SEARCH("onvolledig",E107)))</formula>
    </cfRule>
    <cfRule type="containsText" dxfId="545" priority="883" operator="containsText" text="ONVOLDOENDE">
      <formula>NOT(ISERROR(SEARCH("ONVOLDOENDE",E107)))</formula>
    </cfRule>
  </conditionalFormatting>
  <conditionalFormatting sqref="E106">
    <cfRule type="cellIs" dxfId="544" priority="540" operator="equal">
      <formula>1</formula>
    </cfRule>
    <cfRule type="containsText" dxfId="543" priority="541" operator="containsText" text="onvolledig">
      <formula>NOT(ISERROR(SEARCH("onvolledig",E106)))</formula>
    </cfRule>
    <cfRule type="containsText" dxfId="542" priority="542" operator="containsText" text="ONVOLDOENDE">
      <formula>NOT(ISERROR(SEARCH("ONVOLDOENDE",E106)))</formula>
    </cfRule>
  </conditionalFormatting>
  <conditionalFormatting sqref="E106">
    <cfRule type="containsText" dxfId="541" priority="556" operator="containsText" text="onvolledig">
      <formula>NOT(ISERROR(SEARCH("onvolledig",E106)))</formula>
    </cfRule>
    <cfRule type="containsText" dxfId="540" priority="557" operator="containsText" text="ONVOLDOENDE">
      <formula>NOT(ISERROR(SEARCH("ONVOLDOENDE",E106)))</formula>
    </cfRule>
  </conditionalFormatting>
  <conditionalFormatting sqref="D106">
    <cfRule type="cellIs" dxfId="539" priority="552" operator="equal">
      <formula>1</formula>
    </cfRule>
    <cfRule type="containsText" dxfId="538" priority="554" operator="containsText" text="onvolledig">
      <formula>NOT(ISERROR(SEARCH("onvolledig",D106)))</formula>
    </cfRule>
    <cfRule type="containsText" dxfId="537" priority="555" operator="containsText" text="ONVOLDOENDE">
      <formula>NOT(ISERROR(SEARCH("ONVOLDOENDE",D106)))</formula>
    </cfRule>
  </conditionalFormatting>
  <conditionalFormatting sqref="D106:E106">
    <cfRule type="containsBlanks" dxfId="536" priority="553">
      <formula>LEN(TRIM(D106))=0</formula>
    </cfRule>
  </conditionalFormatting>
  <conditionalFormatting sqref="E106">
    <cfRule type="cellIs" dxfId="535" priority="549" operator="equal">
      <formula>1</formula>
    </cfRule>
    <cfRule type="containsText" dxfId="534" priority="550" operator="containsText" text="onvolledig">
      <formula>NOT(ISERROR(SEARCH("onvolledig",E106)))</formula>
    </cfRule>
    <cfRule type="containsText" dxfId="533" priority="551" operator="containsText" text="ONVOLDOENDE">
      <formula>NOT(ISERROR(SEARCH("ONVOLDOENDE",E106)))</formula>
    </cfRule>
  </conditionalFormatting>
  <conditionalFormatting sqref="E106">
    <cfRule type="cellIs" dxfId="532" priority="546" operator="equal">
      <formula>1</formula>
    </cfRule>
    <cfRule type="containsText" dxfId="531" priority="547" operator="containsText" text="onvolledig">
      <formula>NOT(ISERROR(SEARCH("onvolledig",E106)))</formula>
    </cfRule>
    <cfRule type="containsText" dxfId="530" priority="548" operator="containsText" text="ONVOLDOENDE">
      <formula>NOT(ISERROR(SEARCH("ONVOLDOENDE",E106)))</formula>
    </cfRule>
  </conditionalFormatting>
  <conditionalFormatting sqref="E106">
    <cfRule type="cellIs" dxfId="529" priority="543" operator="equal">
      <formula>1</formula>
    </cfRule>
    <cfRule type="containsText" dxfId="528" priority="544" operator="containsText" text="onvolledig">
      <formula>NOT(ISERROR(SEARCH("onvolledig",E106)))</formula>
    </cfRule>
    <cfRule type="containsText" dxfId="527" priority="545" operator="containsText" text="ONVOLDOENDE">
      <formula>NOT(ISERROR(SEARCH("ONVOLDOENDE",E106)))</formula>
    </cfRule>
  </conditionalFormatting>
  <conditionalFormatting sqref="D97">
    <cfRule type="containsText" dxfId="526" priority="524" operator="containsText" text="onvolledig">
      <formula>NOT(ISERROR(SEARCH("onvolledig",D97)))</formula>
    </cfRule>
    <cfRule type="containsText" dxfId="525" priority="525" operator="containsText" text="ONVOLDOENDE">
      <formula>NOT(ISERROR(SEARCH("ONVOLDOENDE",D97)))</formula>
    </cfRule>
  </conditionalFormatting>
  <conditionalFormatting sqref="D97">
    <cfRule type="containsBlanks" dxfId="524" priority="523">
      <formula>LEN(TRIM(D97))=0</formula>
    </cfRule>
  </conditionalFormatting>
  <conditionalFormatting sqref="D97">
    <cfRule type="cellIs" dxfId="523" priority="520" operator="equal">
      <formula>1</formula>
    </cfRule>
    <cfRule type="containsText" dxfId="522" priority="521" operator="containsText" text="onvolledig">
      <formula>NOT(ISERROR(SEARCH("onvolledig",D97)))</formula>
    </cfRule>
    <cfRule type="containsText" dxfId="521" priority="522" operator="containsText" text="ONVOLDOENDE">
      <formula>NOT(ISERROR(SEARCH("ONVOLDOENDE",D97)))</formula>
    </cfRule>
  </conditionalFormatting>
  <conditionalFormatting sqref="D97">
    <cfRule type="cellIs" dxfId="520" priority="517" operator="equal">
      <formula>1</formula>
    </cfRule>
    <cfRule type="containsText" dxfId="519" priority="518" operator="containsText" text="onvolledig">
      <formula>NOT(ISERROR(SEARCH("onvolledig",D97)))</formula>
    </cfRule>
    <cfRule type="containsText" dxfId="518" priority="519" operator="containsText" text="ONVOLDOENDE">
      <formula>NOT(ISERROR(SEARCH("ONVOLDOENDE",D97)))</formula>
    </cfRule>
  </conditionalFormatting>
  <conditionalFormatting sqref="D97">
    <cfRule type="cellIs" dxfId="517" priority="514" operator="equal">
      <formula>2</formula>
    </cfRule>
    <cfRule type="containsText" dxfId="516" priority="515" operator="containsText" text="onvolledig">
      <formula>NOT(ISERROR(SEARCH("onvolledig",D97)))</formula>
    </cfRule>
    <cfRule type="containsText" dxfId="515" priority="516" operator="containsText" text="ONVOLDOENDE">
      <formula>NOT(ISERROR(SEARCH("ONVOLDOENDE",D97)))</formula>
    </cfRule>
  </conditionalFormatting>
  <conditionalFormatting sqref="D97">
    <cfRule type="cellIs" dxfId="514" priority="511" operator="equal">
      <formula>1</formula>
    </cfRule>
    <cfRule type="containsText" dxfId="513" priority="512" operator="containsText" text="onvolledig">
      <formula>NOT(ISERROR(SEARCH("onvolledig",D97)))</formula>
    </cfRule>
    <cfRule type="containsText" dxfId="512" priority="513" operator="containsText" text="ONVOLDOENDE">
      <formula>NOT(ISERROR(SEARCH("ONVOLDOENDE",D97)))</formula>
    </cfRule>
  </conditionalFormatting>
  <conditionalFormatting sqref="E97">
    <cfRule type="containsText" dxfId="511" priority="509" operator="containsText" text="onvolledig">
      <formula>NOT(ISERROR(SEARCH("onvolledig",E97)))</formula>
    </cfRule>
    <cfRule type="containsText" dxfId="510" priority="510" operator="containsText" text="ONVOLDOENDE">
      <formula>NOT(ISERROR(SEARCH("ONVOLDOENDE",E97)))</formula>
    </cfRule>
  </conditionalFormatting>
  <conditionalFormatting sqref="E97">
    <cfRule type="containsBlanks" dxfId="509" priority="508">
      <formula>LEN(TRIM(E97))=0</formula>
    </cfRule>
  </conditionalFormatting>
  <conditionalFormatting sqref="E97">
    <cfRule type="cellIs" dxfId="508" priority="505" operator="equal">
      <formula>1</formula>
    </cfRule>
    <cfRule type="containsText" dxfId="507" priority="506" operator="containsText" text="onvolledig">
      <formula>NOT(ISERROR(SEARCH("onvolledig",E97)))</formula>
    </cfRule>
    <cfRule type="containsText" dxfId="506" priority="507" operator="containsText" text="ONVOLDOENDE">
      <formula>NOT(ISERROR(SEARCH("ONVOLDOENDE",E97)))</formula>
    </cfRule>
  </conditionalFormatting>
  <conditionalFormatting sqref="E97">
    <cfRule type="cellIs" dxfId="505" priority="502" operator="equal">
      <formula>1</formula>
    </cfRule>
    <cfRule type="containsText" dxfId="504" priority="503" operator="containsText" text="onvolledig">
      <formula>NOT(ISERROR(SEARCH("onvolledig",E97)))</formula>
    </cfRule>
    <cfRule type="containsText" dxfId="503" priority="504" operator="containsText" text="ONVOLDOENDE">
      <formula>NOT(ISERROR(SEARCH("ONVOLDOENDE",E97)))</formula>
    </cfRule>
  </conditionalFormatting>
  <conditionalFormatting sqref="E97">
    <cfRule type="cellIs" dxfId="502" priority="499" operator="equal">
      <formula>2</formula>
    </cfRule>
    <cfRule type="containsText" dxfId="501" priority="500" operator="containsText" text="onvolledig">
      <formula>NOT(ISERROR(SEARCH("onvolledig",E97)))</formula>
    </cfRule>
    <cfRule type="containsText" dxfId="500" priority="501" operator="containsText" text="ONVOLDOENDE">
      <formula>NOT(ISERROR(SEARCH("ONVOLDOENDE",E97)))</formula>
    </cfRule>
  </conditionalFormatting>
  <conditionalFormatting sqref="E97">
    <cfRule type="cellIs" dxfId="499" priority="496" operator="equal">
      <formula>1</formula>
    </cfRule>
    <cfRule type="containsText" dxfId="498" priority="497" operator="containsText" text="onvolledig">
      <formula>NOT(ISERROR(SEARCH("onvolledig",E97)))</formula>
    </cfRule>
    <cfRule type="containsText" dxfId="497" priority="498" operator="containsText" text="ONVOLDOENDE">
      <formula>NOT(ISERROR(SEARCH("ONVOLDOENDE",E97)))</formula>
    </cfRule>
  </conditionalFormatting>
  <conditionalFormatting sqref="D95:E95">
    <cfRule type="containsText" dxfId="496" priority="494" operator="containsText" text="onvolledig">
      <formula>NOT(ISERROR(SEARCH("onvolledig",D95)))</formula>
    </cfRule>
    <cfRule type="containsText" dxfId="495" priority="495" operator="containsText" text="ONVOLDOENDE">
      <formula>NOT(ISERROR(SEARCH("ONVOLDOENDE",D95)))</formula>
    </cfRule>
  </conditionalFormatting>
  <conditionalFormatting sqref="D95:E95">
    <cfRule type="containsBlanks" dxfId="494" priority="493">
      <formula>LEN(TRIM(D95))=0</formula>
    </cfRule>
  </conditionalFormatting>
  <conditionalFormatting sqref="D95:E95">
    <cfRule type="cellIs" dxfId="493" priority="490" operator="equal">
      <formula>1</formula>
    </cfRule>
    <cfRule type="containsText" dxfId="492" priority="491" operator="containsText" text="onvolledig">
      <formula>NOT(ISERROR(SEARCH("onvolledig",D95)))</formula>
    </cfRule>
    <cfRule type="containsText" dxfId="491" priority="492" operator="containsText" text="ONVOLDOENDE">
      <formula>NOT(ISERROR(SEARCH("ONVOLDOENDE",D95)))</formula>
    </cfRule>
  </conditionalFormatting>
  <conditionalFormatting sqref="D95:E95">
    <cfRule type="cellIs" dxfId="490" priority="487" operator="equal">
      <formula>1</formula>
    </cfRule>
    <cfRule type="containsText" dxfId="489" priority="488" operator="containsText" text="onvolledig">
      <formula>NOT(ISERROR(SEARCH("onvolledig",D95)))</formula>
    </cfRule>
    <cfRule type="containsText" dxfId="488" priority="489" operator="containsText" text="ONVOLDOENDE">
      <formula>NOT(ISERROR(SEARCH("ONVOLDOENDE",D95)))</formula>
    </cfRule>
  </conditionalFormatting>
  <conditionalFormatting sqref="D95:E95">
    <cfRule type="cellIs" dxfId="487" priority="484" operator="equal">
      <formula>2</formula>
    </cfRule>
    <cfRule type="containsText" dxfId="486" priority="485" operator="containsText" text="onvolledig">
      <formula>NOT(ISERROR(SEARCH("onvolledig",D95)))</formula>
    </cfRule>
    <cfRule type="containsText" dxfId="485" priority="486" operator="containsText" text="ONVOLDOENDE">
      <formula>NOT(ISERROR(SEARCH("ONVOLDOENDE",D95)))</formula>
    </cfRule>
  </conditionalFormatting>
  <conditionalFormatting sqref="D95:E95">
    <cfRule type="cellIs" dxfId="484" priority="481" operator="equal">
      <formula>1</formula>
    </cfRule>
    <cfRule type="containsText" dxfId="483" priority="482" operator="containsText" text="onvolledig">
      <formula>NOT(ISERROR(SEARCH("onvolledig",D95)))</formula>
    </cfRule>
    <cfRule type="containsText" dxfId="482" priority="483" operator="containsText" text="ONVOLDOENDE">
      <formula>NOT(ISERROR(SEARCH("ONVOLDOENDE",D95)))</formula>
    </cfRule>
  </conditionalFormatting>
  <conditionalFormatting sqref="D84">
    <cfRule type="containsText" dxfId="481" priority="479" operator="containsText" text="onvolledig">
      <formula>NOT(ISERROR(SEARCH("onvolledig",D84)))</formula>
    </cfRule>
    <cfRule type="containsText" dxfId="480" priority="480" operator="containsText" text="ONVOLDOENDE">
      <formula>NOT(ISERROR(SEARCH("ONVOLDOENDE",D84)))</formula>
    </cfRule>
  </conditionalFormatting>
  <conditionalFormatting sqref="D84">
    <cfRule type="containsBlanks" dxfId="479" priority="478">
      <formula>LEN(TRIM(D84))=0</formula>
    </cfRule>
  </conditionalFormatting>
  <conditionalFormatting sqref="D84">
    <cfRule type="cellIs" dxfId="478" priority="475" operator="equal">
      <formula>1</formula>
    </cfRule>
    <cfRule type="containsText" dxfId="477" priority="476" operator="containsText" text="onvolledig">
      <formula>NOT(ISERROR(SEARCH("onvolledig",D84)))</formula>
    </cfRule>
    <cfRule type="containsText" dxfId="476" priority="477" operator="containsText" text="ONVOLDOENDE">
      <formula>NOT(ISERROR(SEARCH("ONVOLDOENDE",D84)))</formula>
    </cfRule>
  </conditionalFormatting>
  <conditionalFormatting sqref="D84">
    <cfRule type="cellIs" dxfId="475" priority="472" operator="equal">
      <formula>1</formula>
    </cfRule>
    <cfRule type="containsText" dxfId="474" priority="473" operator="containsText" text="onvolledig">
      <formula>NOT(ISERROR(SEARCH("onvolledig",D84)))</formula>
    </cfRule>
    <cfRule type="containsText" dxfId="473" priority="474" operator="containsText" text="ONVOLDOENDE">
      <formula>NOT(ISERROR(SEARCH("ONVOLDOENDE",D84)))</formula>
    </cfRule>
  </conditionalFormatting>
  <conditionalFormatting sqref="D84">
    <cfRule type="cellIs" dxfId="472" priority="469" operator="equal">
      <formula>2</formula>
    </cfRule>
    <cfRule type="containsText" dxfId="471" priority="470" operator="containsText" text="onvolledig">
      <formula>NOT(ISERROR(SEARCH("onvolledig",D84)))</formula>
    </cfRule>
    <cfRule type="containsText" dxfId="470" priority="471" operator="containsText" text="ONVOLDOENDE">
      <formula>NOT(ISERROR(SEARCH("ONVOLDOENDE",D84)))</formula>
    </cfRule>
  </conditionalFormatting>
  <conditionalFormatting sqref="D84">
    <cfRule type="cellIs" dxfId="469" priority="466" operator="equal">
      <formula>1</formula>
    </cfRule>
    <cfRule type="containsText" dxfId="468" priority="467" operator="containsText" text="onvolledig">
      <formula>NOT(ISERROR(SEARCH("onvolledig",D84)))</formula>
    </cfRule>
    <cfRule type="containsText" dxfId="467" priority="468" operator="containsText" text="ONVOLDOENDE">
      <formula>NOT(ISERROR(SEARCH("ONVOLDOENDE",D84)))</formula>
    </cfRule>
  </conditionalFormatting>
  <conditionalFormatting sqref="E84">
    <cfRule type="containsText" dxfId="466" priority="464" operator="containsText" text="onvolledig">
      <formula>NOT(ISERROR(SEARCH("onvolledig",E84)))</formula>
    </cfRule>
    <cfRule type="containsText" dxfId="465" priority="465" operator="containsText" text="ONVOLDOENDE">
      <formula>NOT(ISERROR(SEARCH("ONVOLDOENDE",E84)))</formula>
    </cfRule>
  </conditionalFormatting>
  <conditionalFormatting sqref="E84">
    <cfRule type="containsBlanks" dxfId="464" priority="463">
      <formula>LEN(TRIM(E84))=0</formula>
    </cfRule>
  </conditionalFormatting>
  <conditionalFormatting sqref="E84">
    <cfRule type="cellIs" dxfId="463" priority="460" operator="equal">
      <formula>1</formula>
    </cfRule>
    <cfRule type="containsText" dxfId="462" priority="461" operator="containsText" text="onvolledig">
      <formula>NOT(ISERROR(SEARCH("onvolledig",E84)))</formula>
    </cfRule>
    <cfRule type="containsText" dxfId="461" priority="462" operator="containsText" text="ONVOLDOENDE">
      <formula>NOT(ISERROR(SEARCH("ONVOLDOENDE",E84)))</formula>
    </cfRule>
  </conditionalFormatting>
  <conditionalFormatting sqref="E84">
    <cfRule type="cellIs" dxfId="460" priority="457" operator="equal">
      <formula>1</formula>
    </cfRule>
    <cfRule type="containsText" dxfId="459" priority="458" operator="containsText" text="onvolledig">
      <formula>NOT(ISERROR(SEARCH("onvolledig",E84)))</formula>
    </cfRule>
    <cfRule type="containsText" dxfId="458" priority="459" operator="containsText" text="ONVOLDOENDE">
      <formula>NOT(ISERROR(SEARCH("ONVOLDOENDE",E84)))</formula>
    </cfRule>
  </conditionalFormatting>
  <conditionalFormatting sqref="E84">
    <cfRule type="cellIs" dxfId="457" priority="454" operator="equal">
      <formula>2</formula>
    </cfRule>
    <cfRule type="containsText" dxfId="456" priority="455" operator="containsText" text="onvolledig">
      <formula>NOT(ISERROR(SEARCH("onvolledig",E84)))</formula>
    </cfRule>
    <cfRule type="containsText" dxfId="455" priority="456" operator="containsText" text="ONVOLDOENDE">
      <formula>NOT(ISERROR(SEARCH("ONVOLDOENDE",E84)))</formula>
    </cfRule>
  </conditionalFormatting>
  <conditionalFormatting sqref="E84">
    <cfRule type="cellIs" dxfId="454" priority="451" operator="equal">
      <formula>1</formula>
    </cfRule>
    <cfRule type="containsText" dxfId="453" priority="452" operator="containsText" text="onvolledig">
      <formula>NOT(ISERROR(SEARCH("onvolledig",E84)))</formula>
    </cfRule>
    <cfRule type="containsText" dxfId="452" priority="453" operator="containsText" text="ONVOLDOENDE">
      <formula>NOT(ISERROR(SEARCH("ONVOLDOENDE",E84)))</formula>
    </cfRule>
  </conditionalFormatting>
  <conditionalFormatting sqref="D82">
    <cfRule type="containsText" dxfId="451" priority="449" operator="containsText" text="onvolledig">
      <formula>NOT(ISERROR(SEARCH("onvolledig",D82)))</formula>
    </cfRule>
    <cfRule type="containsText" dxfId="450" priority="450" operator="containsText" text="ONVOLDOENDE">
      <formula>NOT(ISERROR(SEARCH("ONVOLDOENDE",D82)))</formula>
    </cfRule>
  </conditionalFormatting>
  <conditionalFormatting sqref="D82">
    <cfRule type="containsBlanks" dxfId="449" priority="448">
      <formula>LEN(TRIM(D82))=0</formula>
    </cfRule>
  </conditionalFormatting>
  <conditionalFormatting sqref="D82">
    <cfRule type="cellIs" dxfId="448" priority="445" operator="equal">
      <formula>1</formula>
    </cfRule>
    <cfRule type="containsText" dxfId="447" priority="446" operator="containsText" text="onvolledig">
      <formula>NOT(ISERROR(SEARCH("onvolledig",D82)))</formula>
    </cfRule>
    <cfRule type="containsText" dxfId="446" priority="447" operator="containsText" text="ONVOLDOENDE">
      <formula>NOT(ISERROR(SEARCH("ONVOLDOENDE",D82)))</formula>
    </cfRule>
  </conditionalFormatting>
  <conditionalFormatting sqref="D82">
    <cfRule type="cellIs" dxfId="445" priority="442" operator="equal">
      <formula>1</formula>
    </cfRule>
    <cfRule type="containsText" dxfId="444" priority="443" operator="containsText" text="onvolledig">
      <formula>NOT(ISERROR(SEARCH("onvolledig",D82)))</formula>
    </cfRule>
    <cfRule type="containsText" dxfId="443" priority="444" operator="containsText" text="ONVOLDOENDE">
      <formula>NOT(ISERROR(SEARCH("ONVOLDOENDE",D82)))</formula>
    </cfRule>
  </conditionalFormatting>
  <conditionalFormatting sqref="D82">
    <cfRule type="cellIs" dxfId="442" priority="439" operator="equal">
      <formula>2</formula>
    </cfRule>
    <cfRule type="containsText" dxfId="441" priority="440" operator="containsText" text="onvolledig">
      <formula>NOT(ISERROR(SEARCH("onvolledig",D82)))</formula>
    </cfRule>
    <cfRule type="containsText" dxfId="440" priority="441" operator="containsText" text="ONVOLDOENDE">
      <formula>NOT(ISERROR(SEARCH("ONVOLDOENDE",D82)))</formula>
    </cfRule>
  </conditionalFormatting>
  <conditionalFormatting sqref="D82">
    <cfRule type="cellIs" dxfId="439" priority="436" operator="equal">
      <formula>1</formula>
    </cfRule>
    <cfRule type="containsText" dxfId="438" priority="437" operator="containsText" text="onvolledig">
      <formula>NOT(ISERROR(SEARCH("onvolledig",D82)))</formula>
    </cfRule>
    <cfRule type="containsText" dxfId="437" priority="438" operator="containsText" text="ONVOLDOENDE">
      <formula>NOT(ISERROR(SEARCH("ONVOLDOENDE",D82)))</formula>
    </cfRule>
  </conditionalFormatting>
  <conditionalFormatting sqref="E82">
    <cfRule type="containsText" dxfId="436" priority="434" operator="containsText" text="onvolledig">
      <formula>NOT(ISERROR(SEARCH("onvolledig",E82)))</formula>
    </cfRule>
    <cfRule type="containsText" dxfId="435" priority="435" operator="containsText" text="ONVOLDOENDE">
      <formula>NOT(ISERROR(SEARCH("ONVOLDOENDE",E82)))</formula>
    </cfRule>
  </conditionalFormatting>
  <conditionalFormatting sqref="E82">
    <cfRule type="containsBlanks" dxfId="434" priority="433">
      <formula>LEN(TRIM(E82))=0</formula>
    </cfRule>
  </conditionalFormatting>
  <conditionalFormatting sqref="E82">
    <cfRule type="cellIs" dxfId="433" priority="430" operator="equal">
      <formula>1</formula>
    </cfRule>
    <cfRule type="containsText" dxfId="432" priority="431" operator="containsText" text="onvolledig">
      <formula>NOT(ISERROR(SEARCH("onvolledig",E82)))</formula>
    </cfRule>
    <cfRule type="containsText" dxfId="431" priority="432" operator="containsText" text="ONVOLDOENDE">
      <formula>NOT(ISERROR(SEARCH("ONVOLDOENDE",E82)))</formula>
    </cfRule>
  </conditionalFormatting>
  <conditionalFormatting sqref="E82">
    <cfRule type="cellIs" dxfId="430" priority="427" operator="equal">
      <formula>1</formula>
    </cfRule>
    <cfRule type="containsText" dxfId="429" priority="428" operator="containsText" text="onvolledig">
      <formula>NOT(ISERROR(SEARCH("onvolledig",E82)))</formula>
    </cfRule>
    <cfRule type="containsText" dxfId="428" priority="429" operator="containsText" text="ONVOLDOENDE">
      <formula>NOT(ISERROR(SEARCH("ONVOLDOENDE",E82)))</formula>
    </cfRule>
  </conditionalFormatting>
  <conditionalFormatting sqref="E82">
    <cfRule type="cellIs" dxfId="427" priority="424" operator="equal">
      <formula>2</formula>
    </cfRule>
    <cfRule type="containsText" dxfId="426" priority="425" operator="containsText" text="onvolledig">
      <formula>NOT(ISERROR(SEARCH("onvolledig",E82)))</formula>
    </cfRule>
    <cfRule type="containsText" dxfId="425" priority="426" operator="containsText" text="ONVOLDOENDE">
      <formula>NOT(ISERROR(SEARCH("ONVOLDOENDE",E82)))</formula>
    </cfRule>
  </conditionalFormatting>
  <conditionalFormatting sqref="E82">
    <cfRule type="cellIs" dxfId="424" priority="421" operator="equal">
      <formula>1</formula>
    </cfRule>
    <cfRule type="containsText" dxfId="423" priority="422" operator="containsText" text="onvolledig">
      <formula>NOT(ISERROR(SEARCH("onvolledig",E82)))</formula>
    </cfRule>
    <cfRule type="containsText" dxfId="422" priority="423" operator="containsText" text="ONVOLDOENDE">
      <formula>NOT(ISERROR(SEARCH("ONVOLDOENDE",E82)))</formula>
    </cfRule>
  </conditionalFormatting>
  <conditionalFormatting sqref="D73">
    <cfRule type="containsText" dxfId="421" priority="419" operator="containsText" text="onvolledig">
      <formula>NOT(ISERROR(SEARCH("onvolledig",D73)))</formula>
    </cfRule>
    <cfRule type="containsText" dxfId="420" priority="420" operator="containsText" text="ONVOLDOENDE">
      <formula>NOT(ISERROR(SEARCH("ONVOLDOENDE",D73)))</formula>
    </cfRule>
  </conditionalFormatting>
  <conditionalFormatting sqref="D73">
    <cfRule type="containsBlanks" dxfId="419" priority="418">
      <formula>LEN(TRIM(D73))=0</formula>
    </cfRule>
  </conditionalFormatting>
  <conditionalFormatting sqref="D73">
    <cfRule type="cellIs" dxfId="418" priority="415" operator="equal">
      <formula>1</formula>
    </cfRule>
    <cfRule type="containsText" dxfId="417" priority="416" operator="containsText" text="onvolledig">
      <formula>NOT(ISERROR(SEARCH("onvolledig",D73)))</formula>
    </cfRule>
    <cfRule type="containsText" dxfId="416" priority="417" operator="containsText" text="ONVOLDOENDE">
      <formula>NOT(ISERROR(SEARCH("ONVOLDOENDE",D73)))</formula>
    </cfRule>
  </conditionalFormatting>
  <conditionalFormatting sqref="D73">
    <cfRule type="cellIs" dxfId="415" priority="412" operator="equal">
      <formula>1</formula>
    </cfRule>
    <cfRule type="containsText" dxfId="414" priority="413" operator="containsText" text="onvolledig">
      <formula>NOT(ISERROR(SEARCH("onvolledig",D73)))</formula>
    </cfRule>
    <cfRule type="containsText" dxfId="413" priority="414" operator="containsText" text="ONVOLDOENDE">
      <formula>NOT(ISERROR(SEARCH("ONVOLDOENDE",D73)))</formula>
    </cfRule>
  </conditionalFormatting>
  <conditionalFormatting sqref="D73">
    <cfRule type="cellIs" dxfId="412" priority="409" operator="equal">
      <formula>2</formula>
    </cfRule>
    <cfRule type="containsText" dxfId="411" priority="410" operator="containsText" text="onvolledig">
      <formula>NOT(ISERROR(SEARCH("onvolledig",D73)))</formula>
    </cfRule>
    <cfRule type="containsText" dxfId="410" priority="411" operator="containsText" text="ONVOLDOENDE">
      <formula>NOT(ISERROR(SEARCH("ONVOLDOENDE",D73)))</formula>
    </cfRule>
  </conditionalFormatting>
  <conditionalFormatting sqref="D73">
    <cfRule type="cellIs" dxfId="409" priority="406" operator="equal">
      <formula>1</formula>
    </cfRule>
    <cfRule type="containsText" dxfId="408" priority="407" operator="containsText" text="onvolledig">
      <formula>NOT(ISERROR(SEARCH("onvolledig",D73)))</formula>
    </cfRule>
    <cfRule type="containsText" dxfId="407" priority="408" operator="containsText" text="ONVOLDOENDE">
      <formula>NOT(ISERROR(SEARCH("ONVOLDOENDE",D73)))</formula>
    </cfRule>
  </conditionalFormatting>
  <conditionalFormatting sqref="E73">
    <cfRule type="containsText" dxfId="406" priority="404" operator="containsText" text="onvolledig">
      <formula>NOT(ISERROR(SEARCH("onvolledig",E73)))</formula>
    </cfRule>
    <cfRule type="containsText" dxfId="405" priority="405" operator="containsText" text="ONVOLDOENDE">
      <formula>NOT(ISERROR(SEARCH("ONVOLDOENDE",E73)))</formula>
    </cfRule>
  </conditionalFormatting>
  <conditionalFormatting sqref="E73">
    <cfRule type="containsBlanks" dxfId="404" priority="403">
      <formula>LEN(TRIM(E73))=0</formula>
    </cfRule>
  </conditionalFormatting>
  <conditionalFormatting sqref="E73">
    <cfRule type="cellIs" dxfId="403" priority="400" operator="equal">
      <formula>1</formula>
    </cfRule>
    <cfRule type="containsText" dxfId="402" priority="401" operator="containsText" text="onvolledig">
      <formula>NOT(ISERROR(SEARCH("onvolledig",E73)))</formula>
    </cfRule>
    <cfRule type="containsText" dxfId="401" priority="402" operator="containsText" text="ONVOLDOENDE">
      <formula>NOT(ISERROR(SEARCH("ONVOLDOENDE",E73)))</formula>
    </cfRule>
  </conditionalFormatting>
  <conditionalFormatting sqref="E73">
    <cfRule type="cellIs" dxfId="400" priority="397" operator="equal">
      <formula>1</formula>
    </cfRule>
    <cfRule type="containsText" dxfId="399" priority="398" operator="containsText" text="onvolledig">
      <formula>NOT(ISERROR(SEARCH("onvolledig",E73)))</formula>
    </cfRule>
    <cfRule type="containsText" dxfId="398" priority="399" operator="containsText" text="ONVOLDOENDE">
      <formula>NOT(ISERROR(SEARCH("ONVOLDOENDE",E73)))</formula>
    </cfRule>
  </conditionalFormatting>
  <conditionalFormatting sqref="E73">
    <cfRule type="cellIs" dxfId="397" priority="394" operator="equal">
      <formula>2</formula>
    </cfRule>
    <cfRule type="containsText" dxfId="396" priority="395" operator="containsText" text="onvolledig">
      <formula>NOT(ISERROR(SEARCH("onvolledig",E73)))</formula>
    </cfRule>
    <cfRule type="containsText" dxfId="395" priority="396" operator="containsText" text="ONVOLDOENDE">
      <formula>NOT(ISERROR(SEARCH("ONVOLDOENDE",E73)))</formula>
    </cfRule>
  </conditionalFormatting>
  <conditionalFormatting sqref="E73">
    <cfRule type="cellIs" dxfId="394" priority="391" operator="equal">
      <formula>1</formula>
    </cfRule>
    <cfRule type="containsText" dxfId="393" priority="392" operator="containsText" text="onvolledig">
      <formula>NOT(ISERROR(SEARCH("onvolledig",E73)))</formula>
    </cfRule>
    <cfRule type="containsText" dxfId="392" priority="393" operator="containsText" text="ONVOLDOENDE">
      <formula>NOT(ISERROR(SEARCH("ONVOLDOENDE",E73)))</formula>
    </cfRule>
  </conditionalFormatting>
  <conditionalFormatting sqref="D71">
    <cfRule type="containsText" dxfId="391" priority="389" operator="containsText" text="onvolledig">
      <formula>NOT(ISERROR(SEARCH("onvolledig",D71)))</formula>
    </cfRule>
    <cfRule type="containsText" dxfId="390" priority="390" operator="containsText" text="ONVOLDOENDE">
      <formula>NOT(ISERROR(SEARCH("ONVOLDOENDE",D71)))</formula>
    </cfRule>
  </conditionalFormatting>
  <conditionalFormatting sqref="D71">
    <cfRule type="containsBlanks" dxfId="389" priority="388">
      <formula>LEN(TRIM(D71))=0</formula>
    </cfRule>
  </conditionalFormatting>
  <conditionalFormatting sqref="D71">
    <cfRule type="cellIs" dxfId="388" priority="385" operator="equal">
      <formula>1</formula>
    </cfRule>
    <cfRule type="containsText" dxfId="387" priority="386" operator="containsText" text="onvolledig">
      <formula>NOT(ISERROR(SEARCH("onvolledig",D71)))</formula>
    </cfRule>
    <cfRule type="containsText" dxfId="386" priority="387" operator="containsText" text="ONVOLDOENDE">
      <formula>NOT(ISERROR(SEARCH("ONVOLDOENDE",D71)))</formula>
    </cfRule>
  </conditionalFormatting>
  <conditionalFormatting sqref="D71">
    <cfRule type="cellIs" dxfId="385" priority="382" operator="equal">
      <formula>1</formula>
    </cfRule>
    <cfRule type="containsText" dxfId="384" priority="383" operator="containsText" text="onvolledig">
      <formula>NOT(ISERROR(SEARCH("onvolledig",D71)))</formula>
    </cfRule>
    <cfRule type="containsText" dxfId="383" priority="384" operator="containsText" text="ONVOLDOENDE">
      <formula>NOT(ISERROR(SEARCH("ONVOLDOENDE",D71)))</formula>
    </cfRule>
  </conditionalFormatting>
  <conditionalFormatting sqref="D71">
    <cfRule type="cellIs" dxfId="382" priority="379" operator="equal">
      <formula>2</formula>
    </cfRule>
    <cfRule type="containsText" dxfId="381" priority="380" operator="containsText" text="onvolledig">
      <formula>NOT(ISERROR(SEARCH("onvolledig",D71)))</formula>
    </cfRule>
    <cfRule type="containsText" dxfId="380" priority="381" operator="containsText" text="ONVOLDOENDE">
      <formula>NOT(ISERROR(SEARCH("ONVOLDOENDE",D71)))</formula>
    </cfRule>
  </conditionalFormatting>
  <conditionalFormatting sqref="D71">
    <cfRule type="cellIs" dxfId="379" priority="376" operator="equal">
      <formula>1</formula>
    </cfRule>
    <cfRule type="containsText" dxfId="378" priority="377" operator="containsText" text="onvolledig">
      <formula>NOT(ISERROR(SEARCH("onvolledig",D71)))</formula>
    </cfRule>
    <cfRule type="containsText" dxfId="377" priority="378" operator="containsText" text="ONVOLDOENDE">
      <formula>NOT(ISERROR(SEARCH("ONVOLDOENDE",D71)))</formula>
    </cfRule>
  </conditionalFormatting>
  <conditionalFormatting sqref="E71">
    <cfRule type="containsText" dxfId="376" priority="374" operator="containsText" text="onvolledig">
      <formula>NOT(ISERROR(SEARCH("onvolledig",E71)))</formula>
    </cfRule>
    <cfRule type="containsText" dxfId="375" priority="375" operator="containsText" text="ONVOLDOENDE">
      <formula>NOT(ISERROR(SEARCH("ONVOLDOENDE",E71)))</formula>
    </cfRule>
  </conditionalFormatting>
  <conditionalFormatting sqref="E71">
    <cfRule type="containsBlanks" dxfId="374" priority="373">
      <formula>LEN(TRIM(E71))=0</formula>
    </cfRule>
  </conditionalFormatting>
  <conditionalFormatting sqref="E71">
    <cfRule type="cellIs" dxfId="373" priority="370" operator="equal">
      <formula>1</formula>
    </cfRule>
    <cfRule type="containsText" dxfId="372" priority="371" operator="containsText" text="onvolledig">
      <formula>NOT(ISERROR(SEARCH("onvolledig",E71)))</formula>
    </cfRule>
    <cfRule type="containsText" dxfId="371" priority="372" operator="containsText" text="ONVOLDOENDE">
      <formula>NOT(ISERROR(SEARCH("ONVOLDOENDE",E71)))</formula>
    </cfRule>
  </conditionalFormatting>
  <conditionalFormatting sqref="E71">
    <cfRule type="cellIs" dxfId="370" priority="367" operator="equal">
      <formula>1</formula>
    </cfRule>
    <cfRule type="containsText" dxfId="369" priority="368" operator="containsText" text="onvolledig">
      <formula>NOT(ISERROR(SEARCH("onvolledig",E71)))</formula>
    </cfRule>
    <cfRule type="containsText" dxfId="368" priority="369" operator="containsText" text="ONVOLDOENDE">
      <formula>NOT(ISERROR(SEARCH("ONVOLDOENDE",E71)))</formula>
    </cfRule>
  </conditionalFormatting>
  <conditionalFormatting sqref="E71">
    <cfRule type="cellIs" dxfId="367" priority="364" operator="equal">
      <formula>2</formula>
    </cfRule>
    <cfRule type="containsText" dxfId="366" priority="365" operator="containsText" text="onvolledig">
      <formula>NOT(ISERROR(SEARCH("onvolledig",E71)))</formula>
    </cfRule>
    <cfRule type="containsText" dxfId="365" priority="366" operator="containsText" text="ONVOLDOENDE">
      <formula>NOT(ISERROR(SEARCH("ONVOLDOENDE",E71)))</formula>
    </cfRule>
  </conditionalFormatting>
  <conditionalFormatting sqref="E71">
    <cfRule type="cellIs" dxfId="364" priority="361" operator="equal">
      <formula>1</formula>
    </cfRule>
    <cfRule type="containsText" dxfId="363" priority="362" operator="containsText" text="onvolledig">
      <formula>NOT(ISERROR(SEARCH("onvolledig",E71)))</formula>
    </cfRule>
    <cfRule type="containsText" dxfId="362" priority="363" operator="containsText" text="ONVOLDOENDE">
      <formula>NOT(ISERROR(SEARCH("ONVOLDOENDE",E71)))</formula>
    </cfRule>
  </conditionalFormatting>
  <conditionalFormatting sqref="D63">
    <cfRule type="containsText" dxfId="361" priority="359" operator="containsText" text="onvolledig">
      <formula>NOT(ISERROR(SEARCH("onvolledig",D63)))</formula>
    </cfRule>
    <cfRule type="containsText" dxfId="360" priority="360" operator="containsText" text="ONVOLDOENDE">
      <formula>NOT(ISERROR(SEARCH("ONVOLDOENDE",D63)))</formula>
    </cfRule>
  </conditionalFormatting>
  <conditionalFormatting sqref="D63">
    <cfRule type="containsBlanks" dxfId="359" priority="358">
      <formula>LEN(TRIM(D63))=0</formula>
    </cfRule>
  </conditionalFormatting>
  <conditionalFormatting sqref="D63">
    <cfRule type="cellIs" dxfId="358" priority="355" operator="equal">
      <formula>1</formula>
    </cfRule>
    <cfRule type="containsText" dxfId="357" priority="356" operator="containsText" text="onvolledig">
      <formula>NOT(ISERROR(SEARCH("onvolledig",D63)))</formula>
    </cfRule>
    <cfRule type="containsText" dxfId="356" priority="357" operator="containsText" text="ONVOLDOENDE">
      <formula>NOT(ISERROR(SEARCH("ONVOLDOENDE",D63)))</formula>
    </cfRule>
  </conditionalFormatting>
  <conditionalFormatting sqref="D63">
    <cfRule type="cellIs" dxfId="355" priority="352" operator="equal">
      <formula>1</formula>
    </cfRule>
    <cfRule type="containsText" dxfId="354" priority="353" operator="containsText" text="onvolledig">
      <formula>NOT(ISERROR(SEARCH("onvolledig",D63)))</formula>
    </cfRule>
    <cfRule type="containsText" dxfId="353" priority="354" operator="containsText" text="ONVOLDOENDE">
      <formula>NOT(ISERROR(SEARCH("ONVOLDOENDE",D63)))</formula>
    </cfRule>
  </conditionalFormatting>
  <conditionalFormatting sqref="D63">
    <cfRule type="cellIs" dxfId="352" priority="349" operator="equal">
      <formula>2</formula>
    </cfRule>
    <cfRule type="containsText" dxfId="351" priority="350" operator="containsText" text="onvolledig">
      <formula>NOT(ISERROR(SEARCH("onvolledig",D63)))</formula>
    </cfRule>
    <cfRule type="containsText" dxfId="350" priority="351" operator="containsText" text="ONVOLDOENDE">
      <formula>NOT(ISERROR(SEARCH("ONVOLDOENDE",D63)))</formula>
    </cfRule>
  </conditionalFormatting>
  <conditionalFormatting sqref="D63">
    <cfRule type="cellIs" dxfId="349" priority="346" operator="equal">
      <formula>1</formula>
    </cfRule>
    <cfRule type="containsText" dxfId="348" priority="347" operator="containsText" text="onvolledig">
      <formula>NOT(ISERROR(SEARCH("onvolledig",D63)))</formula>
    </cfRule>
    <cfRule type="containsText" dxfId="347" priority="348" operator="containsText" text="ONVOLDOENDE">
      <formula>NOT(ISERROR(SEARCH("ONVOLDOENDE",D63)))</formula>
    </cfRule>
  </conditionalFormatting>
  <conditionalFormatting sqref="E63">
    <cfRule type="containsText" dxfId="346" priority="344" operator="containsText" text="onvolledig">
      <formula>NOT(ISERROR(SEARCH("onvolledig",E63)))</formula>
    </cfRule>
    <cfRule type="containsText" dxfId="345" priority="345" operator="containsText" text="ONVOLDOENDE">
      <formula>NOT(ISERROR(SEARCH("ONVOLDOENDE",E63)))</formula>
    </cfRule>
  </conditionalFormatting>
  <conditionalFormatting sqref="E63">
    <cfRule type="containsBlanks" dxfId="344" priority="343">
      <formula>LEN(TRIM(E63))=0</formula>
    </cfRule>
  </conditionalFormatting>
  <conditionalFormatting sqref="E63">
    <cfRule type="cellIs" dxfId="343" priority="340" operator="equal">
      <formula>1</formula>
    </cfRule>
    <cfRule type="containsText" dxfId="342" priority="341" operator="containsText" text="onvolledig">
      <formula>NOT(ISERROR(SEARCH("onvolledig",E63)))</formula>
    </cfRule>
    <cfRule type="containsText" dxfId="341" priority="342" operator="containsText" text="ONVOLDOENDE">
      <formula>NOT(ISERROR(SEARCH("ONVOLDOENDE",E63)))</formula>
    </cfRule>
  </conditionalFormatting>
  <conditionalFormatting sqref="E63">
    <cfRule type="cellIs" dxfId="340" priority="337" operator="equal">
      <formula>1</formula>
    </cfRule>
    <cfRule type="containsText" dxfId="339" priority="338" operator="containsText" text="onvolledig">
      <formula>NOT(ISERROR(SEARCH("onvolledig",E63)))</formula>
    </cfRule>
    <cfRule type="containsText" dxfId="338" priority="339" operator="containsText" text="ONVOLDOENDE">
      <formula>NOT(ISERROR(SEARCH("ONVOLDOENDE",E63)))</formula>
    </cfRule>
  </conditionalFormatting>
  <conditionalFormatting sqref="E63">
    <cfRule type="cellIs" dxfId="337" priority="334" operator="equal">
      <formula>2</formula>
    </cfRule>
    <cfRule type="containsText" dxfId="336" priority="335" operator="containsText" text="onvolledig">
      <formula>NOT(ISERROR(SEARCH("onvolledig",E63)))</formula>
    </cfRule>
    <cfRule type="containsText" dxfId="335" priority="336" operator="containsText" text="ONVOLDOENDE">
      <formula>NOT(ISERROR(SEARCH("ONVOLDOENDE",E63)))</formula>
    </cfRule>
  </conditionalFormatting>
  <conditionalFormatting sqref="E63">
    <cfRule type="cellIs" dxfId="334" priority="331" operator="equal">
      <formula>1</formula>
    </cfRule>
    <cfRule type="containsText" dxfId="333" priority="332" operator="containsText" text="onvolledig">
      <formula>NOT(ISERROR(SEARCH("onvolledig",E63)))</formula>
    </cfRule>
    <cfRule type="containsText" dxfId="332" priority="333" operator="containsText" text="ONVOLDOENDE">
      <formula>NOT(ISERROR(SEARCH("ONVOLDOENDE",E63)))</formula>
    </cfRule>
  </conditionalFormatting>
  <conditionalFormatting sqref="D61">
    <cfRule type="containsText" dxfId="331" priority="329" operator="containsText" text="onvolledig">
      <formula>NOT(ISERROR(SEARCH("onvolledig",D61)))</formula>
    </cfRule>
    <cfRule type="containsText" dxfId="330" priority="330" operator="containsText" text="ONVOLDOENDE">
      <formula>NOT(ISERROR(SEARCH("ONVOLDOENDE",D61)))</formula>
    </cfRule>
  </conditionalFormatting>
  <conditionalFormatting sqref="D61">
    <cfRule type="containsBlanks" dxfId="329" priority="328">
      <formula>LEN(TRIM(D61))=0</formula>
    </cfRule>
  </conditionalFormatting>
  <conditionalFormatting sqref="D61">
    <cfRule type="cellIs" dxfId="328" priority="325" operator="equal">
      <formula>1</formula>
    </cfRule>
    <cfRule type="containsText" dxfId="327" priority="326" operator="containsText" text="onvolledig">
      <formula>NOT(ISERROR(SEARCH("onvolledig",D61)))</formula>
    </cfRule>
    <cfRule type="containsText" dxfId="326" priority="327" operator="containsText" text="ONVOLDOENDE">
      <formula>NOT(ISERROR(SEARCH("ONVOLDOENDE",D61)))</formula>
    </cfRule>
  </conditionalFormatting>
  <conditionalFormatting sqref="D61">
    <cfRule type="cellIs" dxfId="325" priority="322" operator="equal">
      <formula>1</formula>
    </cfRule>
    <cfRule type="containsText" dxfId="324" priority="323" operator="containsText" text="onvolledig">
      <formula>NOT(ISERROR(SEARCH("onvolledig",D61)))</formula>
    </cfRule>
    <cfRule type="containsText" dxfId="323" priority="324" operator="containsText" text="ONVOLDOENDE">
      <formula>NOT(ISERROR(SEARCH("ONVOLDOENDE",D61)))</formula>
    </cfRule>
  </conditionalFormatting>
  <conditionalFormatting sqref="D61">
    <cfRule type="cellIs" dxfId="322" priority="319" operator="equal">
      <formula>2</formula>
    </cfRule>
    <cfRule type="containsText" dxfId="321" priority="320" operator="containsText" text="onvolledig">
      <formula>NOT(ISERROR(SEARCH("onvolledig",D61)))</formula>
    </cfRule>
    <cfRule type="containsText" dxfId="320" priority="321" operator="containsText" text="ONVOLDOENDE">
      <formula>NOT(ISERROR(SEARCH("ONVOLDOENDE",D61)))</formula>
    </cfRule>
  </conditionalFormatting>
  <conditionalFormatting sqref="D61">
    <cfRule type="cellIs" dxfId="319" priority="316" operator="equal">
      <formula>1</formula>
    </cfRule>
    <cfRule type="containsText" dxfId="318" priority="317" operator="containsText" text="onvolledig">
      <formula>NOT(ISERROR(SEARCH("onvolledig",D61)))</formula>
    </cfRule>
    <cfRule type="containsText" dxfId="317" priority="318" operator="containsText" text="ONVOLDOENDE">
      <formula>NOT(ISERROR(SEARCH("ONVOLDOENDE",D61)))</formula>
    </cfRule>
  </conditionalFormatting>
  <conditionalFormatting sqref="E61">
    <cfRule type="containsText" dxfId="316" priority="314" operator="containsText" text="onvolledig">
      <formula>NOT(ISERROR(SEARCH("onvolledig",E61)))</formula>
    </cfRule>
    <cfRule type="containsText" dxfId="315" priority="315" operator="containsText" text="ONVOLDOENDE">
      <formula>NOT(ISERROR(SEARCH("ONVOLDOENDE",E61)))</formula>
    </cfRule>
  </conditionalFormatting>
  <conditionalFormatting sqref="E61">
    <cfRule type="containsBlanks" dxfId="314" priority="313">
      <formula>LEN(TRIM(E61))=0</formula>
    </cfRule>
  </conditionalFormatting>
  <conditionalFormatting sqref="E61">
    <cfRule type="cellIs" dxfId="313" priority="310" operator="equal">
      <formula>1</formula>
    </cfRule>
    <cfRule type="containsText" dxfId="312" priority="311" operator="containsText" text="onvolledig">
      <formula>NOT(ISERROR(SEARCH("onvolledig",E61)))</formula>
    </cfRule>
    <cfRule type="containsText" dxfId="311" priority="312" operator="containsText" text="ONVOLDOENDE">
      <formula>NOT(ISERROR(SEARCH("ONVOLDOENDE",E61)))</formula>
    </cfRule>
  </conditionalFormatting>
  <conditionalFormatting sqref="E61">
    <cfRule type="cellIs" dxfId="310" priority="307" operator="equal">
      <formula>1</formula>
    </cfRule>
    <cfRule type="containsText" dxfId="309" priority="308" operator="containsText" text="onvolledig">
      <formula>NOT(ISERROR(SEARCH("onvolledig",E61)))</formula>
    </cfRule>
    <cfRule type="containsText" dxfId="308" priority="309" operator="containsText" text="ONVOLDOENDE">
      <formula>NOT(ISERROR(SEARCH("ONVOLDOENDE",E61)))</formula>
    </cfRule>
  </conditionalFormatting>
  <conditionalFormatting sqref="E61">
    <cfRule type="cellIs" dxfId="307" priority="304" operator="equal">
      <formula>2</formula>
    </cfRule>
    <cfRule type="containsText" dxfId="306" priority="305" operator="containsText" text="onvolledig">
      <formula>NOT(ISERROR(SEARCH("onvolledig",E61)))</formula>
    </cfRule>
    <cfRule type="containsText" dxfId="305" priority="306" operator="containsText" text="ONVOLDOENDE">
      <formula>NOT(ISERROR(SEARCH("ONVOLDOENDE",E61)))</formula>
    </cfRule>
  </conditionalFormatting>
  <conditionalFormatting sqref="E61">
    <cfRule type="cellIs" dxfId="304" priority="301" operator="equal">
      <formula>1</formula>
    </cfRule>
    <cfRule type="containsText" dxfId="303" priority="302" operator="containsText" text="onvolledig">
      <formula>NOT(ISERROR(SEARCH("onvolledig",E61)))</formula>
    </cfRule>
    <cfRule type="containsText" dxfId="302" priority="303" operator="containsText" text="ONVOLDOENDE">
      <formula>NOT(ISERROR(SEARCH("ONVOLDOENDE",E61)))</formula>
    </cfRule>
  </conditionalFormatting>
  <conditionalFormatting sqref="D56">
    <cfRule type="containsText" dxfId="301" priority="299" operator="containsText" text="onvolledig">
      <formula>NOT(ISERROR(SEARCH("onvolledig",D56)))</formula>
    </cfRule>
    <cfRule type="containsText" dxfId="300" priority="300" operator="containsText" text="ONVOLDOENDE">
      <formula>NOT(ISERROR(SEARCH("ONVOLDOENDE",D56)))</formula>
    </cfRule>
  </conditionalFormatting>
  <conditionalFormatting sqref="D56">
    <cfRule type="containsBlanks" dxfId="299" priority="298">
      <formula>LEN(TRIM(D56))=0</formula>
    </cfRule>
  </conditionalFormatting>
  <conditionalFormatting sqref="D56">
    <cfRule type="cellIs" dxfId="298" priority="295" operator="equal">
      <formula>1</formula>
    </cfRule>
    <cfRule type="containsText" dxfId="297" priority="296" operator="containsText" text="onvolledig">
      <formula>NOT(ISERROR(SEARCH("onvolledig",D56)))</formula>
    </cfRule>
    <cfRule type="containsText" dxfId="296" priority="297" operator="containsText" text="ONVOLDOENDE">
      <formula>NOT(ISERROR(SEARCH("ONVOLDOENDE",D56)))</formula>
    </cfRule>
  </conditionalFormatting>
  <conditionalFormatting sqref="D56">
    <cfRule type="cellIs" dxfId="295" priority="292" operator="equal">
      <formula>1</formula>
    </cfRule>
    <cfRule type="containsText" dxfId="294" priority="293" operator="containsText" text="onvolledig">
      <formula>NOT(ISERROR(SEARCH("onvolledig",D56)))</formula>
    </cfRule>
    <cfRule type="containsText" dxfId="293" priority="294" operator="containsText" text="ONVOLDOENDE">
      <formula>NOT(ISERROR(SEARCH("ONVOLDOENDE",D56)))</formula>
    </cfRule>
  </conditionalFormatting>
  <conditionalFormatting sqref="D56">
    <cfRule type="cellIs" dxfId="292" priority="289" operator="equal">
      <formula>2</formula>
    </cfRule>
    <cfRule type="containsText" dxfId="291" priority="290" operator="containsText" text="onvolledig">
      <formula>NOT(ISERROR(SEARCH("onvolledig",D56)))</formula>
    </cfRule>
    <cfRule type="containsText" dxfId="290" priority="291" operator="containsText" text="ONVOLDOENDE">
      <formula>NOT(ISERROR(SEARCH("ONVOLDOENDE",D56)))</formula>
    </cfRule>
  </conditionalFormatting>
  <conditionalFormatting sqref="D56">
    <cfRule type="cellIs" dxfId="289" priority="286" operator="equal">
      <formula>1</formula>
    </cfRule>
    <cfRule type="containsText" dxfId="288" priority="287" operator="containsText" text="onvolledig">
      <formula>NOT(ISERROR(SEARCH("onvolledig",D56)))</formula>
    </cfRule>
    <cfRule type="containsText" dxfId="287" priority="288" operator="containsText" text="ONVOLDOENDE">
      <formula>NOT(ISERROR(SEARCH("ONVOLDOENDE",D56)))</formula>
    </cfRule>
  </conditionalFormatting>
  <conditionalFormatting sqref="E56">
    <cfRule type="containsText" dxfId="286" priority="284" operator="containsText" text="onvolledig">
      <formula>NOT(ISERROR(SEARCH("onvolledig",E56)))</formula>
    </cfRule>
    <cfRule type="containsText" dxfId="285" priority="285" operator="containsText" text="ONVOLDOENDE">
      <formula>NOT(ISERROR(SEARCH("ONVOLDOENDE",E56)))</formula>
    </cfRule>
  </conditionalFormatting>
  <conditionalFormatting sqref="E56">
    <cfRule type="containsBlanks" dxfId="284" priority="283">
      <formula>LEN(TRIM(E56))=0</formula>
    </cfRule>
  </conditionalFormatting>
  <conditionalFormatting sqref="E56">
    <cfRule type="cellIs" dxfId="283" priority="280" operator="equal">
      <formula>1</formula>
    </cfRule>
    <cfRule type="containsText" dxfId="282" priority="281" operator="containsText" text="onvolledig">
      <formula>NOT(ISERROR(SEARCH("onvolledig",E56)))</formula>
    </cfRule>
    <cfRule type="containsText" dxfId="281" priority="282" operator="containsText" text="ONVOLDOENDE">
      <formula>NOT(ISERROR(SEARCH("ONVOLDOENDE",E56)))</formula>
    </cfRule>
  </conditionalFormatting>
  <conditionalFormatting sqref="E56">
    <cfRule type="cellIs" dxfId="280" priority="277" operator="equal">
      <formula>1</formula>
    </cfRule>
    <cfRule type="containsText" dxfId="279" priority="278" operator="containsText" text="onvolledig">
      <formula>NOT(ISERROR(SEARCH("onvolledig",E56)))</formula>
    </cfRule>
    <cfRule type="containsText" dxfId="278" priority="279" operator="containsText" text="ONVOLDOENDE">
      <formula>NOT(ISERROR(SEARCH("ONVOLDOENDE",E56)))</formula>
    </cfRule>
  </conditionalFormatting>
  <conditionalFormatting sqref="E56">
    <cfRule type="cellIs" dxfId="277" priority="274" operator="equal">
      <formula>2</formula>
    </cfRule>
    <cfRule type="containsText" dxfId="276" priority="275" operator="containsText" text="onvolledig">
      <formula>NOT(ISERROR(SEARCH("onvolledig",E56)))</formula>
    </cfRule>
    <cfRule type="containsText" dxfId="275" priority="276" operator="containsText" text="ONVOLDOENDE">
      <formula>NOT(ISERROR(SEARCH("ONVOLDOENDE",E56)))</formula>
    </cfRule>
  </conditionalFormatting>
  <conditionalFormatting sqref="E56">
    <cfRule type="cellIs" dxfId="274" priority="271" operator="equal">
      <formula>1</formula>
    </cfRule>
    <cfRule type="containsText" dxfId="273" priority="272" operator="containsText" text="onvolledig">
      <formula>NOT(ISERROR(SEARCH("onvolledig",E56)))</formula>
    </cfRule>
    <cfRule type="containsText" dxfId="272" priority="273" operator="containsText" text="ONVOLDOENDE">
      <formula>NOT(ISERROR(SEARCH("ONVOLDOENDE",E56)))</formula>
    </cfRule>
  </conditionalFormatting>
  <conditionalFormatting sqref="D54">
    <cfRule type="containsText" dxfId="271" priority="269" operator="containsText" text="onvolledig">
      <formula>NOT(ISERROR(SEARCH("onvolledig",D54)))</formula>
    </cfRule>
    <cfRule type="containsText" dxfId="270" priority="270" operator="containsText" text="ONVOLDOENDE">
      <formula>NOT(ISERROR(SEARCH("ONVOLDOENDE",D54)))</formula>
    </cfRule>
  </conditionalFormatting>
  <conditionalFormatting sqref="D54">
    <cfRule type="containsBlanks" dxfId="269" priority="268">
      <formula>LEN(TRIM(D54))=0</formula>
    </cfRule>
  </conditionalFormatting>
  <conditionalFormatting sqref="D54">
    <cfRule type="cellIs" dxfId="268" priority="265" operator="equal">
      <formula>1</formula>
    </cfRule>
    <cfRule type="containsText" dxfId="267" priority="266" operator="containsText" text="onvolledig">
      <formula>NOT(ISERROR(SEARCH("onvolledig",D54)))</formula>
    </cfRule>
    <cfRule type="containsText" dxfId="266" priority="267" operator="containsText" text="ONVOLDOENDE">
      <formula>NOT(ISERROR(SEARCH("ONVOLDOENDE",D54)))</formula>
    </cfRule>
  </conditionalFormatting>
  <conditionalFormatting sqref="D54">
    <cfRule type="cellIs" dxfId="265" priority="262" operator="equal">
      <formula>1</formula>
    </cfRule>
    <cfRule type="containsText" dxfId="264" priority="263" operator="containsText" text="onvolledig">
      <formula>NOT(ISERROR(SEARCH("onvolledig",D54)))</formula>
    </cfRule>
    <cfRule type="containsText" dxfId="263" priority="264" operator="containsText" text="ONVOLDOENDE">
      <formula>NOT(ISERROR(SEARCH("ONVOLDOENDE",D54)))</formula>
    </cfRule>
  </conditionalFormatting>
  <conditionalFormatting sqref="D54">
    <cfRule type="cellIs" dxfId="262" priority="259" operator="equal">
      <formula>2</formula>
    </cfRule>
    <cfRule type="containsText" dxfId="261" priority="260" operator="containsText" text="onvolledig">
      <formula>NOT(ISERROR(SEARCH("onvolledig",D54)))</formula>
    </cfRule>
    <cfRule type="containsText" dxfId="260" priority="261" operator="containsText" text="ONVOLDOENDE">
      <formula>NOT(ISERROR(SEARCH("ONVOLDOENDE",D54)))</formula>
    </cfRule>
  </conditionalFormatting>
  <conditionalFormatting sqref="D54">
    <cfRule type="cellIs" dxfId="259" priority="256" operator="equal">
      <formula>1</formula>
    </cfRule>
    <cfRule type="containsText" dxfId="258" priority="257" operator="containsText" text="onvolledig">
      <formula>NOT(ISERROR(SEARCH("onvolledig",D54)))</formula>
    </cfRule>
    <cfRule type="containsText" dxfId="257" priority="258" operator="containsText" text="ONVOLDOENDE">
      <formula>NOT(ISERROR(SEARCH("ONVOLDOENDE",D54)))</formula>
    </cfRule>
  </conditionalFormatting>
  <conditionalFormatting sqref="E54">
    <cfRule type="containsText" dxfId="256" priority="254" operator="containsText" text="onvolledig">
      <formula>NOT(ISERROR(SEARCH("onvolledig",E54)))</formula>
    </cfRule>
    <cfRule type="containsText" dxfId="255" priority="255" operator="containsText" text="ONVOLDOENDE">
      <formula>NOT(ISERROR(SEARCH("ONVOLDOENDE",E54)))</formula>
    </cfRule>
  </conditionalFormatting>
  <conditionalFormatting sqref="E54">
    <cfRule type="containsBlanks" dxfId="254" priority="253">
      <formula>LEN(TRIM(E54))=0</formula>
    </cfRule>
  </conditionalFormatting>
  <conditionalFormatting sqref="E54">
    <cfRule type="cellIs" dxfId="253" priority="250" operator="equal">
      <formula>1</formula>
    </cfRule>
    <cfRule type="containsText" dxfId="252" priority="251" operator="containsText" text="onvolledig">
      <formula>NOT(ISERROR(SEARCH("onvolledig",E54)))</formula>
    </cfRule>
    <cfRule type="containsText" dxfId="251" priority="252" operator="containsText" text="ONVOLDOENDE">
      <formula>NOT(ISERROR(SEARCH("ONVOLDOENDE",E54)))</formula>
    </cfRule>
  </conditionalFormatting>
  <conditionalFormatting sqref="E54">
    <cfRule type="cellIs" dxfId="250" priority="247" operator="equal">
      <formula>1</formula>
    </cfRule>
    <cfRule type="containsText" dxfId="249" priority="248" operator="containsText" text="onvolledig">
      <formula>NOT(ISERROR(SEARCH("onvolledig",E54)))</formula>
    </cfRule>
    <cfRule type="containsText" dxfId="248" priority="249" operator="containsText" text="ONVOLDOENDE">
      <formula>NOT(ISERROR(SEARCH("ONVOLDOENDE",E54)))</formula>
    </cfRule>
  </conditionalFormatting>
  <conditionalFormatting sqref="E54">
    <cfRule type="cellIs" dxfId="247" priority="244" operator="equal">
      <formula>2</formula>
    </cfRule>
    <cfRule type="containsText" dxfId="246" priority="245" operator="containsText" text="onvolledig">
      <formula>NOT(ISERROR(SEARCH("onvolledig",E54)))</formula>
    </cfRule>
    <cfRule type="containsText" dxfId="245" priority="246" operator="containsText" text="ONVOLDOENDE">
      <formula>NOT(ISERROR(SEARCH("ONVOLDOENDE",E54)))</formula>
    </cfRule>
  </conditionalFormatting>
  <conditionalFormatting sqref="E54">
    <cfRule type="cellIs" dxfId="244" priority="241" operator="equal">
      <formula>1</formula>
    </cfRule>
    <cfRule type="containsText" dxfId="243" priority="242" operator="containsText" text="onvolledig">
      <formula>NOT(ISERROR(SEARCH("onvolledig",E54)))</formula>
    </cfRule>
    <cfRule type="containsText" dxfId="242" priority="243" operator="containsText" text="ONVOLDOENDE">
      <formula>NOT(ISERROR(SEARCH("ONVOLDOENDE",E54)))</formula>
    </cfRule>
  </conditionalFormatting>
  <conditionalFormatting sqref="D47">
    <cfRule type="containsText" dxfId="241" priority="239" operator="containsText" text="onvolledig">
      <formula>NOT(ISERROR(SEARCH("onvolledig",D47)))</formula>
    </cfRule>
    <cfRule type="containsText" dxfId="240" priority="240" operator="containsText" text="ONVOLDOENDE">
      <formula>NOT(ISERROR(SEARCH("ONVOLDOENDE",D47)))</formula>
    </cfRule>
  </conditionalFormatting>
  <conditionalFormatting sqref="D47">
    <cfRule type="containsBlanks" dxfId="239" priority="238">
      <formula>LEN(TRIM(D47))=0</formula>
    </cfRule>
  </conditionalFormatting>
  <conditionalFormatting sqref="D47">
    <cfRule type="cellIs" dxfId="238" priority="235" operator="equal">
      <formula>1</formula>
    </cfRule>
    <cfRule type="containsText" dxfId="237" priority="236" operator="containsText" text="onvolledig">
      <formula>NOT(ISERROR(SEARCH("onvolledig",D47)))</formula>
    </cfRule>
    <cfRule type="containsText" dxfId="236" priority="237" operator="containsText" text="ONVOLDOENDE">
      <formula>NOT(ISERROR(SEARCH("ONVOLDOENDE",D47)))</formula>
    </cfRule>
  </conditionalFormatting>
  <conditionalFormatting sqref="D47">
    <cfRule type="cellIs" dxfId="235" priority="232" operator="equal">
      <formula>1</formula>
    </cfRule>
    <cfRule type="containsText" dxfId="234" priority="233" operator="containsText" text="onvolledig">
      <formula>NOT(ISERROR(SEARCH("onvolledig",D47)))</formula>
    </cfRule>
    <cfRule type="containsText" dxfId="233" priority="234" operator="containsText" text="ONVOLDOENDE">
      <formula>NOT(ISERROR(SEARCH("ONVOLDOENDE",D47)))</formula>
    </cfRule>
  </conditionalFormatting>
  <conditionalFormatting sqref="D47">
    <cfRule type="cellIs" dxfId="232" priority="229" operator="equal">
      <formula>2</formula>
    </cfRule>
    <cfRule type="containsText" dxfId="231" priority="230" operator="containsText" text="onvolledig">
      <formula>NOT(ISERROR(SEARCH("onvolledig",D47)))</formula>
    </cfRule>
    <cfRule type="containsText" dxfId="230" priority="231" operator="containsText" text="ONVOLDOENDE">
      <formula>NOT(ISERROR(SEARCH("ONVOLDOENDE",D47)))</formula>
    </cfRule>
  </conditionalFormatting>
  <conditionalFormatting sqref="D47">
    <cfRule type="cellIs" dxfId="229" priority="226" operator="equal">
      <formula>1</formula>
    </cfRule>
    <cfRule type="containsText" dxfId="228" priority="227" operator="containsText" text="onvolledig">
      <formula>NOT(ISERROR(SEARCH("onvolledig",D47)))</formula>
    </cfRule>
    <cfRule type="containsText" dxfId="227" priority="228" operator="containsText" text="ONVOLDOENDE">
      <formula>NOT(ISERROR(SEARCH("ONVOLDOENDE",D47)))</formula>
    </cfRule>
  </conditionalFormatting>
  <conditionalFormatting sqref="E47">
    <cfRule type="containsText" dxfId="226" priority="224" operator="containsText" text="onvolledig">
      <formula>NOT(ISERROR(SEARCH("onvolledig",E47)))</formula>
    </cfRule>
    <cfRule type="containsText" dxfId="225" priority="225" operator="containsText" text="ONVOLDOENDE">
      <formula>NOT(ISERROR(SEARCH("ONVOLDOENDE",E47)))</formula>
    </cfRule>
  </conditionalFormatting>
  <conditionalFormatting sqref="E47">
    <cfRule type="containsBlanks" dxfId="224" priority="223">
      <formula>LEN(TRIM(E47))=0</formula>
    </cfRule>
  </conditionalFormatting>
  <conditionalFormatting sqref="E47">
    <cfRule type="cellIs" dxfId="223" priority="220" operator="equal">
      <formula>1</formula>
    </cfRule>
    <cfRule type="containsText" dxfId="222" priority="221" operator="containsText" text="onvolledig">
      <formula>NOT(ISERROR(SEARCH("onvolledig",E47)))</formula>
    </cfRule>
    <cfRule type="containsText" dxfId="221" priority="222" operator="containsText" text="ONVOLDOENDE">
      <formula>NOT(ISERROR(SEARCH("ONVOLDOENDE",E47)))</formula>
    </cfRule>
  </conditionalFormatting>
  <conditionalFormatting sqref="E47">
    <cfRule type="cellIs" dxfId="220" priority="217" operator="equal">
      <formula>1</formula>
    </cfRule>
    <cfRule type="containsText" dxfId="219" priority="218" operator="containsText" text="onvolledig">
      <formula>NOT(ISERROR(SEARCH("onvolledig",E47)))</formula>
    </cfRule>
    <cfRule type="containsText" dxfId="218" priority="219" operator="containsText" text="ONVOLDOENDE">
      <formula>NOT(ISERROR(SEARCH("ONVOLDOENDE",E47)))</formula>
    </cfRule>
  </conditionalFormatting>
  <conditionalFormatting sqref="E47">
    <cfRule type="cellIs" dxfId="217" priority="214" operator="equal">
      <formula>2</formula>
    </cfRule>
    <cfRule type="containsText" dxfId="216" priority="215" operator="containsText" text="onvolledig">
      <formula>NOT(ISERROR(SEARCH("onvolledig",E47)))</formula>
    </cfRule>
    <cfRule type="containsText" dxfId="215" priority="216" operator="containsText" text="ONVOLDOENDE">
      <formula>NOT(ISERROR(SEARCH("ONVOLDOENDE",E47)))</formula>
    </cfRule>
  </conditionalFormatting>
  <conditionalFormatting sqref="E47">
    <cfRule type="cellIs" dxfId="214" priority="211" operator="equal">
      <formula>1</formula>
    </cfRule>
    <cfRule type="containsText" dxfId="213" priority="212" operator="containsText" text="onvolledig">
      <formula>NOT(ISERROR(SEARCH("onvolledig",E47)))</formula>
    </cfRule>
    <cfRule type="containsText" dxfId="212" priority="213" operator="containsText" text="ONVOLDOENDE">
      <formula>NOT(ISERROR(SEARCH("ONVOLDOENDE",E47)))</formula>
    </cfRule>
  </conditionalFormatting>
  <conditionalFormatting sqref="D45">
    <cfRule type="containsText" dxfId="211" priority="209" operator="containsText" text="onvolledig">
      <formula>NOT(ISERROR(SEARCH("onvolledig",D45)))</formula>
    </cfRule>
    <cfRule type="containsText" dxfId="210" priority="210" operator="containsText" text="ONVOLDOENDE">
      <formula>NOT(ISERROR(SEARCH("ONVOLDOENDE",D45)))</formula>
    </cfRule>
  </conditionalFormatting>
  <conditionalFormatting sqref="D45">
    <cfRule type="containsBlanks" dxfId="209" priority="208">
      <formula>LEN(TRIM(D45))=0</formula>
    </cfRule>
  </conditionalFormatting>
  <conditionalFormatting sqref="D45">
    <cfRule type="cellIs" dxfId="208" priority="205" operator="equal">
      <formula>1</formula>
    </cfRule>
    <cfRule type="containsText" dxfId="207" priority="206" operator="containsText" text="onvolledig">
      <formula>NOT(ISERROR(SEARCH("onvolledig",D45)))</formula>
    </cfRule>
    <cfRule type="containsText" dxfId="206" priority="207" operator="containsText" text="ONVOLDOENDE">
      <formula>NOT(ISERROR(SEARCH("ONVOLDOENDE",D45)))</formula>
    </cfRule>
  </conditionalFormatting>
  <conditionalFormatting sqref="D45">
    <cfRule type="cellIs" dxfId="205" priority="202" operator="equal">
      <formula>1</formula>
    </cfRule>
    <cfRule type="containsText" dxfId="204" priority="203" operator="containsText" text="onvolledig">
      <formula>NOT(ISERROR(SEARCH("onvolledig",D45)))</formula>
    </cfRule>
    <cfRule type="containsText" dxfId="203" priority="204" operator="containsText" text="ONVOLDOENDE">
      <formula>NOT(ISERROR(SEARCH("ONVOLDOENDE",D45)))</formula>
    </cfRule>
  </conditionalFormatting>
  <conditionalFormatting sqref="D45">
    <cfRule type="cellIs" dxfId="202" priority="199" operator="equal">
      <formula>2</formula>
    </cfRule>
    <cfRule type="containsText" dxfId="201" priority="200" operator="containsText" text="onvolledig">
      <formula>NOT(ISERROR(SEARCH("onvolledig",D45)))</formula>
    </cfRule>
    <cfRule type="containsText" dxfId="200" priority="201" operator="containsText" text="ONVOLDOENDE">
      <formula>NOT(ISERROR(SEARCH("ONVOLDOENDE",D45)))</formula>
    </cfRule>
  </conditionalFormatting>
  <conditionalFormatting sqref="D45">
    <cfRule type="cellIs" dxfId="199" priority="196" operator="equal">
      <formula>1</formula>
    </cfRule>
    <cfRule type="containsText" dxfId="198" priority="197" operator="containsText" text="onvolledig">
      <formula>NOT(ISERROR(SEARCH("onvolledig",D45)))</formula>
    </cfRule>
    <cfRule type="containsText" dxfId="197" priority="198" operator="containsText" text="ONVOLDOENDE">
      <formula>NOT(ISERROR(SEARCH("ONVOLDOENDE",D45)))</formula>
    </cfRule>
  </conditionalFormatting>
  <conditionalFormatting sqref="E45">
    <cfRule type="containsText" dxfId="196" priority="194" operator="containsText" text="onvolledig">
      <formula>NOT(ISERROR(SEARCH("onvolledig",E45)))</formula>
    </cfRule>
    <cfRule type="containsText" dxfId="195" priority="195" operator="containsText" text="ONVOLDOENDE">
      <formula>NOT(ISERROR(SEARCH("ONVOLDOENDE",E45)))</formula>
    </cfRule>
  </conditionalFormatting>
  <conditionalFormatting sqref="E45">
    <cfRule type="containsBlanks" dxfId="194" priority="193">
      <formula>LEN(TRIM(E45))=0</formula>
    </cfRule>
  </conditionalFormatting>
  <conditionalFormatting sqref="E45">
    <cfRule type="cellIs" dxfId="193" priority="190" operator="equal">
      <formula>1</formula>
    </cfRule>
    <cfRule type="containsText" dxfId="192" priority="191" operator="containsText" text="onvolledig">
      <formula>NOT(ISERROR(SEARCH("onvolledig",E45)))</formula>
    </cfRule>
    <cfRule type="containsText" dxfId="191" priority="192" operator="containsText" text="ONVOLDOENDE">
      <formula>NOT(ISERROR(SEARCH("ONVOLDOENDE",E45)))</formula>
    </cfRule>
  </conditionalFormatting>
  <conditionalFormatting sqref="E45">
    <cfRule type="cellIs" dxfId="190" priority="187" operator="equal">
      <formula>1</formula>
    </cfRule>
    <cfRule type="containsText" dxfId="189" priority="188" operator="containsText" text="onvolledig">
      <formula>NOT(ISERROR(SEARCH("onvolledig",E45)))</formula>
    </cfRule>
    <cfRule type="containsText" dxfId="188" priority="189" operator="containsText" text="ONVOLDOENDE">
      <formula>NOT(ISERROR(SEARCH("ONVOLDOENDE",E45)))</formula>
    </cfRule>
  </conditionalFormatting>
  <conditionalFormatting sqref="E45">
    <cfRule type="cellIs" dxfId="187" priority="184" operator="equal">
      <formula>2</formula>
    </cfRule>
    <cfRule type="containsText" dxfId="186" priority="185" operator="containsText" text="onvolledig">
      <formula>NOT(ISERROR(SEARCH("onvolledig",E45)))</formula>
    </cfRule>
    <cfRule type="containsText" dxfId="185" priority="186" operator="containsText" text="ONVOLDOENDE">
      <formula>NOT(ISERROR(SEARCH("ONVOLDOENDE",E45)))</formula>
    </cfRule>
  </conditionalFormatting>
  <conditionalFormatting sqref="E45">
    <cfRule type="cellIs" dxfId="184" priority="181" operator="equal">
      <formula>1</formula>
    </cfRule>
    <cfRule type="containsText" dxfId="183" priority="182" operator="containsText" text="onvolledig">
      <formula>NOT(ISERROR(SEARCH("onvolledig",E45)))</formula>
    </cfRule>
    <cfRule type="containsText" dxfId="182" priority="183" operator="containsText" text="ONVOLDOENDE">
      <formula>NOT(ISERROR(SEARCH("ONVOLDOENDE",E45)))</formula>
    </cfRule>
  </conditionalFormatting>
  <conditionalFormatting sqref="D38">
    <cfRule type="containsText" dxfId="181" priority="179" operator="containsText" text="onvolledig">
      <formula>NOT(ISERROR(SEARCH("onvolledig",D38)))</formula>
    </cfRule>
    <cfRule type="containsText" dxfId="180" priority="180" operator="containsText" text="ONVOLDOENDE">
      <formula>NOT(ISERROR(SEARCH("ONVOLDOENDE",D38)))</formula>
    </cfRule>
  </conditionalFormatting>
  <conditionalFormatting sqref="D38">
    <cfRule type="containsBlanks" dxfId="179" priority="178">
      <formula>LEN(TRIM(D38))=0</formula>
    </cfRule>
  </conditionalFormatting>
  <conditionalFormatting sqref="D38">
    <cfRule type="cellIs" dxfId="178" priority="175" operator="equal">
      <formula>1</formula>
    </cfRule>
    <cfRule type="containsText" dxfId="177" priority="176" operator="containsText" text="onvolledig">
      <formula>NOT(ISERROR(SEARCH("onvolledig",D38)))</formula>
    </cfRule>
    <cfRule type="containsText" dxfId="176" priority="177" operator="containsText" text="ONVOLDOENDE">
      <formula>NOT(ISERROR(SEARCH("ONVOLDOENDE",D38)))</formula>
    </cfRule>
  </conditionalFormatting>
  <conditionalFormatting sqref="D38">
    <cfRule type="cellIs" dxfId="175" priority="172" operator="equal">
      <formula>1</formula>
    </cfRule>
    <cfRule type="containsText" dxfId="174" priority="173" operator="containsText" text="onvolledig">
      <formula>NOT(ISERROR(SEARCH("onvolledig",D38)))</formula>
    </cfRule>
    <cfRule type="containsText" dxfId="173" priority="174" operator="containsText" text="ONVOLDOENDE">
      <formula>NOT(ISERROR(SEARCH("ONVOLDOENDE",D38)))</formula>
    </cfRule>
  </conditionalFormatting>
  <conditionalFormatting sqref="D38">
    <cfRule type="cellIs" dxfId="172" priority="169" operator="equal">
      <formula>2</formula>
    </cfRule>
    <cfRule type="containsText" dxfId="171" priority="170" operator="containsText" text="onvolledig">
      <formula>NOT(ISERROR(SEARCH("onvolledig",D38)))</formula>
    </cfRule>
    <cfRule type="containsText" dxfId="170" priority="171" operator="containsText" text="ONVOLDOENDE">
      <formula>NOT(ISERROR(SEARCH("ONVOLDOENDE",D38)))</formula>
    </cfRule>
  </conditionalFormatting>
  <conditionalFormatting sqref="D38">
    <cfRule type="cellIs" dxfId="169" priority="166" operator="equal">
      <formula>1</formula>
    </cfRule>
    <cfRule type="containsText" dxfId="168" priority="167" operator="containsText" text="onvolledig">
      <formula>NOT(ISERROR(SEARCH("onvolledig",D38)))</formula>
    </cfRule>
    <cfRule type="containsText" dxfId="167" priority="168" operator="containsText" text="ONVOLDOENDE">
      <formula>NOT(ISERROR(SEARCH("ONVOLDOENDE",D38)))</formula>
    </cfRule>
  </conditionalFormatting>
  <conditionalFormatting sqref="E38">
    <cfRule type="containsText" dxfId="166" priority="164" operator="containsText" text="onvolledig">
      <formula>NOT(ISERROR(SEARCH("onvolledig",E38)))</formula>
    </cfRule>
    <cfRule type="containsText" dxfId="165" priority="165" operator="containsText" text="ONVOLDOENDE">
      <formula>NOT(ISERROR(SEARCH("ONVOLDOENDE",E38)))</formula>
    </cfRule>
  </conditionalFormatting>
  <conditionalFormatting sqref="E38">
    <cfRule type="containsBlanks" dxfId="164" priority="163">
      <formula>LEN(TRIM(E38))=0</formula>
    </cfRule>
  </conditionalFormatting>
  <conditionalFormatting sqref="E38">
    <cfRule type="cellIs" dxfId="163" priority="160" operator="equal">
      <formula>1</formula>
    </cfRule>
    <cfRule type="containsText" dxfId="162" priority="161" operator="containsText" text="onvolledig">
      <formula>NOT(ISERROR(SEARCH("onvolledig",E38)))</formula>
    </cfRule>
    <cfRule type="containsText" dxfId="161" priority="162" operator="containsText" text="ONVOLDOENDE">
      <formula>NOT(ISERROR(SEARCH("ONVOLDOENDE",E38)))</formula>
    </cfRule>
  </conditionalFormatting>
  <conditionalFormatting sqref="E38">
    <cfRule type="cellIs" dxfId="160" priority="157" operator="equal">
      <formula>1</formula>
    </cfRule>
    <cfRule type="containsText" dxfId="159" priority="158" operator="containsText" text="onvolledig">
      <formula>NOT(ISERROR(SEARCH("onvolledig",E38)))</formula>
    </cfRule>
    <cfRule type="containsText" dxfId="158" priority="159" operator="containsText" text="ONVOLDOENDE">
      <formula>NOT(ISERROR(SEARCH("ONVOLDOENDE",E38)))</formula>
    </cfRule>
  </conditionalFormatting>
  <conditionalFormatting sqref="E38">
    <cfRule type="cellIs" dxfId="157" priority="154" operator="equal">
      <formula>2</formula>
    </cfRule>
    <cfRule type="containsText" dxfId="156" priority="155" operator="containsText" text="onvolledig">
      <formula>NOT(ISERROR(SEARCH("onvolledig",E38)))</formula>
    </cfRule>
    <cfRule type="containsText" dxfId="155" priority="156" operator="containsText" text="ONVOLDOENDE">
      <formula>NOT(ISERROR(SEARCH("ONVOLDOENDE",E38)))</formula>
    </cfRule>
  </conditionalFormatting>
  <conditionalFormatting sqref="E38">
    <cfRule type="cellIs" dxfId="154" priority="151" operator="equal">
      <formula>1</formula>
    </cfRule>
    <cfRule type="containsText" dxfId="153" priority="152" operator="containsText" text="onvolledig">
      <formula>NOT(ISERROR(SEARCH("onvolledig",E38)))</formula>
    </cfRule>
    <cfRule type="containsText" dxfId="152" priority="153" operator="containsText" text="ONVOLDOENDE">
      <formula>NOT(ISERROR(SEARCH("ONVOLDOENDE",E38)))</formula>
    </cfRule>
  </conditionalFormatting>
  <conditionalFormatting sqref="D35">
    <cfRule type="containsText" dxfId="151" priority="149" operator="containsText" text="onvolledig">
      <formula>NOT(ISERROR(SEARCH("onvolledig",D35)))</formula>
    </cfRule>
    <cfRule type="containsText" dxfId="150" priority="150" operator="containsText" text="ONVOLDOENDE">
      <formula>NOT(ISERROR(SEARCH("ONVOLDOENDE",D35)))</formula>
    </cfRule>
  </conditionalFormatting>
  <conditionalFormatting sqref="D35">
    <cfRule type="containsBlanks" dxfId="149" priority="148">
      <formula>LEN(TRIM(D35))=0</formula>
    </cfRule>
  </conditionalFormatting>
  <conditionalFormatting sqref="D35">
    <cfRule type="cellIs" dxfId="148" priority="145" operator="equal">
      <formula>1</formula>
    </cfRule>
    <cfRule type="containsText" dxfId="147" priority="146" operator="containsText" text="onvolledig">
      <formula>NOT(ISERROR(SEARCH("onvolledig",D35)))</formula>
    </cfRule>
    <cfRule type="containsText" dxfId="146" priority="147" operator="containsText" text="ONVOLDOENDE">
      <formula>NOT(ISERROR(SEARCH("ONVOLDOENDE",D35)))</formula>
    </cfRule>
  </conditionalFormatting>
  <conditionalFormatting sqref="D35">
    <cfRule type="cellIs" dxfId="145" priority="142" operator="equal">
      <formula>1</formula>
    </cfRule>
    <cfRule type="containsText" dxfId="144" priority="143" operator="containsText" text="onvolledig">
      <formula>NOT(ISERROR(SEARCH("onvolledig",D35)))</formula>
    </cfRule>
    <cfRule type="containsText" dxfId="143" priority="144" operator="containsText" text="ONVOLDOENDE">
      <formula>NOT(ISERROR(SEARCH("ONVOLDOENDE",D35)))</formula>
    </cfRule>
  </conditionalFormatting>
  <conditionalFormatting sqref="D35">
    <cfRule type="cellIs" dxfId="142" priority="139" operator="equal">
      <formula>2</formula>
    </cfRule>
    <cfRule type="containsText" dxfId="141" priority="140" operator="containsText" text="onvolledig">
      <formula>NOT(ISERROR(SEARCH("onvolledig",D35)))</formula>
    </cfRule>
    <cfRule type="containsText" dxfId="140" priority="141" operator="containsText" text="ONVOLDOENDE">
      <formula>NOT(ISERROR(SEARCH("ONVOLDOENDE",D35)))</formula>
    </cfRule>
  </conditionalFormatting>
  <conditionalFormatting sqref="D35">
    <cfRule type="cellIs" dxfId="139" priority="136" operator="equal">
      <formula>1</formula>
    </cfRule>
    <cfRule type="containsText" dxfId="138" priority="137" operator="containsText" text="onvolledig">
      <formula>NOT(ISERROR(SEARCH("onvolledig",D35)))</formula>
    </cfRule>
    <cfRule type="containsText" dxfId="137" priority="138" operator="containsText" text="ONVOLDOENDE">
      <formula>NOT(ISERROR(SEARCH("ONVOLDOENDE",D35)))</formula>
    </cfRule>
  </conditionalFormatting>
  <conditionalFormatting sqref="E35">
    <cfRule type="containsText" dxfId="136" priority="134" operator="containsText" text="onvolledig">
      <formula>NOT(ISERROR(SEARCH("onvolledig",E35)))</formula>
    </cfRule>
    <cfRule type="containsText" dxfId="135" priority="135" operator="containsText" text="ONVOLDOENDE">
      <formula>NOT(ISERROR(SEARCH("ONVOLDOENDE",E35)))</formula>
    </cfRule>
  </conditionalFormatting>
  <conditionalFormatting sqref="E35">
    <cfRule type="containsBlanks" dxfId="134" priority="133">
      <formula>LEN(TRIM(E35))=0</formula>
    </cfRule>
  </conditionalFormatting>
  <conditionalFormatting sqref="E35">
    <cfRule type="cellIs" dxfId="133" priority="130" operator="equal">
      <formula>1</formula>
    </cfRule>
    <cfRule type="containsText" dxfId="132" priority="131" operator="containsText" text="onvolledig">
      <formula>NOT(ISERROR(SEARCH("onvolledig",E35)))</formula>
    </cfRule>
    <cfRule type="containsText" dxfId="131" priority="132" operator="containsText" text="ONVOLDOENDE">
      <formula>NOT(ISERROR(SEARCH("ONVOLDOENDE",E35)))</formula>
    </cfRule>
  </conditionalFormatting>
  <conditionalFormatting sqref="E35">
    <cfRule type="cellIs" dxfId="130" priority="127" operator="equal">
      <formula>1</formula>
    </cfRule>
    <cfRule type="containsText" dxfId="129" priority="128" operator="containsText" text="onvolledig">
      <formula>NOT(ISERROR(SEARCH("onvolledig",E35)))</formula>
    </cfRule>
    <cfRule type="containsText" dxfId="128" priority="129" operator="containsText" text="ONVOLDOENDE">
      <formula>NOT(ISERROR(SEARCH("ONVOLDOENDE",E35)))</formula>
    </cfRule>
  </conditionalFormatting>
  <conditionalFormatting sqref="E35">
    <cfRule type="cellIs" dxfId="127" priority="124" operator="equal">
      <formula>2</formula>
    </cfRule>
    <cfRule type="containsText" dxfId="126" priority="125" operator="containsText" text="onvolledig">
      <formula>NOT(ISERROR(SEARCH("onvolledig",E35)))</formula>
    </cfRule>
    <cfRule type="containsText" dxfId="125" priority="126" operator="containsText" text="ONVOLDOENDE">
      <formula>NOT(ISERROR(SEARCH("ONVOLDOENDE",E35)))</formula>
    </cfRule>
  </conditionalFormatting>
  <conditionalFormatting sqref="E35">
    <cfRule type="cellIs" dxfId="124" priority="121" operator="equal">
      <formula>1</formula>
    </cfRule>
    <cfRule type="containsText" dxfId="123" priority="122" operator="containsText" text="onvolledig">
      <formula>NOT(ISERROR(SEARCH("onvolledig",E35)))</formula>
    </cfRule>
    <cfRule type="containsText" dxfId="122" priority="123" operator="containsText" text="ONVOLDOENDE">
      <formula>NOT(ISERROR(SEARCH("ONVOLDOENDE",E35)))</formula>
    </cfRule>
  </conditionalFormatting>
  <conditionalFormatting sqref="D25">
    <cfRule type="containsText" dxfId="121" priority="119" operator="containsText" text="onvolledig">
      <formula>NOT(ISERROR(SEARCH("onvolledig",D25)))</formula>
    </cfRule>
    <cfRule type="containsText" dxfId="120" priority="120" operator="containsText" text="ONVOLDOENDE">
      <formula>NOT(ISERROR(SEARCH("ONVOLDOENDE",D25)))</formula>
    </cfRule>
  </conditionalFormatting>
  <conditionalFormatting sqref="D25">
    <cfRule type="containsBlanks" dxfId="119" priority="118">
      <formula>LEN(TRIM(D25))=0</formula>
    </cfRule>
  </conditionalFormatting>
  <conditionalFormatting sqref="D25">
    <cfRule type="cellIs" dxfId="118" priority="115" operator="equal">
      <formula>1</formula>
    </cfRule>
    <cfRule type="containsText" dxfId="117" priority="116" operator="containsText" text="onvolledig">
      <formula>NOT(ISERROR(SEARCH("onvolledig",D25)))</formula>
    </cfRule>
    <cfRule type="containsText" dxfId="116" priority="117" operator="containsText" text="ONVOLDOENDE">
      <formula>NOT(ISERROR(SEARCH("ONVOLDOENDE",D25)))</formula>
    </cfRule>
  </conditionalFormatting>
  <conditionalFormatting sqref="D25">
    <cfRule type="cellIs" dxfId="115" priority="112" operator="equal">
      <formula>1</formula>
    </cfRule>
    <cfRule type="containsText" dxfId="114" priority="113" operator="containsText" text="onvolledig">
      <formula>NOT(ISERROR(SEARCH("onvolledig",D25)))</formula>
    </cfRule>
    <cfRule type="containsText" dxfId="113" priority="114" operator="containsText" text="ONVOLDOENDE">
      <formula>NOT(ISERROR(SEARCH("ONVOLDOENDE",D25)))</formula>
    </cfRule>
  </conditionalFormatting>
  <conditionalFormatting sqref="D25">
    <cfRule type="cellIs" dxfId="112" priority="109" operator="equal">
      <formula>2</formula>
    </cfRule>
    <cfRule type="containsText" dxfId="111" priority="110" operator="containsText" text="onvolledig">
      <formula>NOT(ISERROR(SEARCH("onvolledig",D25)))</formula>
    </cfRule>
    <cfRule type="containsText" dxfId="110" priority="111" operator="containsText" text="ONVOLDOENDE">
      <formula>NOT(ISERROR(SEARCH("ONVOLDOENDE",D25)))</formula>
    </cfRule>
  </conditionalFormatting>
  <conditionalFormatting sqref="D25">
    <cfRule type="cellIs" dxfId="109" priority="106" operator="equal">
      <formula>1</formula>
    </cfRule>
    <cfRule type="containsText" dxfId="108" priority="107" operator="containsText" text="onvolledig">
      <formula>NOT(ISERROR(SEARCH("onvolledig",D25)))</formula>
    </cfRule>
    <cfRule type="containsText" dxfId="107" priority="108" operator="containsText" text="ONVOLDOENDE">
      <formula>NOT(ISERROR(SEARCH("ONVOLDOENDE",D25)))</formula>
    </cfRule>
  </conditionalFormatting>
  <conditionalFormatting sqref="E25">
    <cfRule type="containsText" dxfId="106" priority="104" operator="containsText" text="onvolledig">
      <formula>NOT(ISERROR(SEARCH("onvolledig",E25)))</formula>
    </cfRule>
    <cfRule type="containsText" dxfId="105" priority="105" operator="containsText" text="ONVOLDOENDE">
      <formula>NOT(ISERROR(SEARCH("ONVOLDOENDE",E25)))</formula>
    </cfRule>
  </conditionalFormatting>
  <conditionalFormatting sqref="E25">
    <cfRule type="containsBlanks" dxfId="104" priority="103">
      <formula>LEN(TRIM(E25))=0</formula>
    </cfRule>
  </conditionalFormatting>
  <conditionalFormatting sqref="E25">
    <cfRule type="cellIs" dxfId="103" priority="100" operator="equal">
      <formula>1</formula>
    </cfRule>
    <cfRule type="containsText" dxfId="102" priority="101" operator="containsText" text="onvolledig">
      <formula>NOT(ISERROR(SEARCH("onvolledig",E25)))</formula>
    </cfRule>
    <cfRule type="containsText" dxfId="101" priority="102" operator="containsText" text="ONVOLDOENDE">
      <formula>NOT(ISERROR(SEARCH("ONVOLDOENDE",E25)))</formula>
    </cfRule>
  </conditionalFormatting>
  <conditionalFormatting sqref="E25">
    <cfRule type="cellIs" dxfId="100" priority="97" operator="equal">
      <formula>1</formula>
    </cfRule>
    <cfRule type="containsText" dxfId="99" priority="98" operator="containsText" text="onvolledig">
      <formula>NOT(ISERROR(SEARCH("onvolledig",E25)))</formula>
    </cfRule>
    <cfRule type="containsText" dxfId="98" priority="99" operator="containsText" text="ONVOLDOENDE">
      <formula>NOT(ISERROR(SEARCH("ONVOLDOENDE",E25)))</formula>
    </cfRule>
  </conditionalFormatting>
  <conditionalFormatting sqref="E25">
    <cfRule type="cellIs" dxfId="97" priority="94" operator="equal">
      <formula>2</formula>
    </cfRule>
    <cfRule type="containsText" dxfId="96" priority="95" operator="containsText" text="onvolledig">
      <formula>NOT(ISERROR(SEARCH("onvolledig",E25)))</formula>
    </cfRule>
    <cfRule type="containsText" dxfId="95" priority="96" operator="containsText" text="ONVOLDOENDE">
      <formula>NOT(ISERROR(SEARCH("ONVOLDOENDE",E25)))</formula>
    </cfRule>
  </conditionalFormatting>
  <conditionalFormatting sqref="E25">
    <cfRule type="cellIs" dxfId="94" priority="91" operator="equal">
      <formula>1</formula>
    </cfRule>
    <cfRule type="containsText" dxfId="93" priority="92" operator="containsText" text="onvolledig">
      <formula>NOT(ISERROR(SEARCH("onvolledig",E25)))</formula>
    </cfRule>
    <cfRule type="containsText" dxfId="92" priority="93" operator="containsText" text="ONVOLDOENDE">
      <formula>NOT(ISERROR(SEARCH("ONVOLDOENDE",E25)))</formula>
    </cfRule>
  </conditionalFormatting>
  <conditionalFormatting sqref="D18">
    <cfRule type="containsText" dxfId="91" priority="89" operator="containsText" text="onvolledig">
      <formula>NOT(ISERROR(SEARCH("onvolledig",D18)))</formula>
    </cfRule>
    <cfRule type="containsText" dxfId="90" priority="90" operator="containsText" text="ONVOLDOENDE">
      <formula>NOT(ISERROR(SEARCH("ONVOLDOENDE",D18)))</formula>
    </cfRule>
  </conditionalFormatting>
  <conditionalFormatting sqref="D18">
    <cfRule type="containsBlanks" dxfId="89" priority="88">
      <formula>LEN(TRIM(D18))=0</formula>
    </cfRule>
  </conditionalFormatting>
  <conditionalFormatting sqref="D18">
    <cfRule type="cellIs" dxfId="88" priority="85" operator="equal">
      <formula>1</formula>
    </cfRule>
    <cfRule type="containsText" dxfId="87" priority="86" operator="containsText" text="onvolledig">
      <formula>NOT(ISERROR(SEARCH("onvolledig",D18)))</formula>
    </cfRule>
    <cfRule type="containsText" dxfId="86" priority="87" operator="containsText" text="ONVOLDOENDE">
      <formula>NOT(ISERROR(SEARCH("ONVOLDOENDE",D18)))</formula>
    </cfRule>
  </conditionalFormatting>
  <conditionalFormatting sqref="D18">
    <cfRule type="cellIs" dxfId="85" priority="82" operator="equal">
      <formula>1</formula>
    </cfRule>
    <cfRule type="containsText" dxfId="84" priority="83" operator="containsText" text="onvolledig">
      <formula>NOT(ISERROR(SEARCH("onvolledig",D18)))</formula>
    </cfRule>
    <cfRule type="containsText" dxfId="83" priority="84" operator="containsText" text="ONVOLDOENDE">
      <formula>NOT(ISERROR(SEARCH("ONVOLDOENDE",D18)))</formula>
    </cfRule>
  </conditionalFormatting>
  <conditionalFormatting sqref="D18">
    <cfRule type="cellIs" dxfId="82" priority="79" operator="equal">
      <formula>2</formula>
    </cfRule>
    <cfRule type="containsText" dxfId="81" priority="80" operator="containsText" text="onvolledig">
      <formula>NOT(ISERROR(SEARCH("onvolledig",D18)))</formula>
    </cfRule>
    <cfRule type="containsText" dxfId="80" priority="81" operator="containsText" text="ONVOLDOENDE">
      <formula>NOT(ISERROR(SEARCH("ONVOLDOENDE",D18)))</formula>
    </cfRule>
  </conditionalFormatting>
  <conditionalFormatting sqref="D18">
    <cfRule type="cellIs" dxfId="79" priority="76" operator="equal">
      <formula>1</formula>
    </cfRule>
    <cfRule type="containsText" dxfId="78" priority="77" operator="containsText" text="onvolledig">
      <formula>NOT(ISERROR(SEARCH("onvolledig",D18)))</formula>
    </cfRule>
    <cfRule type="containsText" dxfId="77" priority="78" operator="containsText" text="ONVOLDOENDE">
      <formula>NOT(ISERROR(SEARCH("ONVOLDOENDE",D18)))</formula>
    </cfRule>
  </conditionalFormatting>
  <conditionalFormatting sqref="E18">
    <cfRule type="containsText" dxfId="76" priority="74" operator="containsText" text="onvolledig">
      <formula>NOT(ISERROR(SEARCH("onvolledig",E18)))</formula>
    </cfRule>
    <cfRule type="containsText" dxfId="75" priority="75" operator="containsText" text="ONVOLDOENDE">
      <formula>NOT(ISERROR(SEARCH("ONVOLDOENDE",E18)))</formula>
    </cfRule>
  </conditionalFormatting>
  <conditionalFormatting sqref="E18">
    <cfRule type="containsBlanks" dxfId="74" priority="73">
      <formula>LEN(TRIM(E18))=0</formula>
    </cfRule>
  </conditionalFormatting>
  <conditionalFormatting sqref="E18">
    <cfRule type="cellIs" dxfId="73" priority="70" operator="equal">
      <formula>1</formula>
    </cfRule>
    <cfRule type="containsText" dxfId="72" priority="71" operator="containsText" text="onvolledig">
      <formula>NOT(ISERROR(SEARCH("onvolledig",E18)))</formula>
    </cfRule>
    <cfRule type="containsText" dxfId="71" priority="72" operator="containsText" text="ONVOLDOENDE">
      <formula>NOT(ISERROR(SEARCH("ONVOLDOENDE",E18)))</formula>
    </cfRule>
  </conditionalFormatting>
  <conditionalFormatting sqref="E18">
    <cfRule type="cellIs" dxfId="70" priority="67" operator="equal">
      <formula>1</formula>
    </cfRule>
    <cfRule type="containsText" dxfId="69" priority="68" operator="containsText" text="onvolledig">
      <formula>NOT(ISERROR(SEARCH("onvolledig",E18)))</formula>
    </cfRule>
    <cfRule type="containsText" dxfId="68" priority="69" operator="containsText" text="ONVOLDOENDE">
      <formula>NOT(ISERROR(SEARCH("ONVOLDOENDE",E18)))</formula>
    </cfRule>
  </conditionalFormatting>
  <conditionalFormatting sqref="E18">
    <cfRule type="cellIs" dxfId="67" priority="64" operator="equal">
      <formula>2</formula>
    </cfRule>
    <cfRule type="containsText" dxfId="66" priority="65" operator="containsText" text="onvolledig">
      <formula>NOT(ISERROR(SEARCH("onvolledig",E18)))</formula>
    </cfRule>
    <cfRule type="containsText" dxfId="65" priority="66" operator="containsText" text="ONVOLDOENDE">
      <formula>NOT(ISERROR(SEARCH("ONVOLDOENDE",E18)))</formula>
    </cfRule>
  </conditionalFormatting>
  <conditionalFormatting sqref="E18">
    <cfRule type="cellIs" dxfId="64" priority="61" operator="equal">
      <formula>1</formula>
    </cfRule>
    <cfRule type="containsText" dxfId="63" priority="62" operator="containsText" text="onvolledig">
      <formula>NOT(ISERROR(SEARCH("onvolledig",E18)))</formula>
    </cfRule>
    <cfRule type="containsText" dxfId="62" priority="63" operator="containsText" text="ONVOLDOENDE">
      <formula>NOT(ISERROR(SEARCH("ONVOLDOENDE",E18)))</formula>
    </cfRule>
  </conditionalFormatting>
  <conditionalFormatting sqref="D16">
    <cfRule type="containsText" dxfId="61" priority="59" operator="containsText" text="onvolledig">
      <formula>NOT(ISERROR(SEARCH("onvolledig",D16)))</formula>
    </cfRule>
    <cfRule type="containsText" dxfId="60" priority="60" operator="containsText" text="ONVOLDOENDE">
      <formula>NOT(ISERROR(SEARCH("ONVOLDOENDE",D16)))</formula>
    </cfRule>
  </conditionalFormatting>
  <conditionalFormatting sqref="D16">
    <cfRule type="containsBlanks" dxfId="59" priority="58">
      <formula>LEN(TRIM(D16))=0</formula>
    </cfRule>
  </conditionalFormatting>
  <conditionalFormatting sqref="D16">
    <cfRule type="cellIs" dxfId="58" priority="55" operator="equal">
      <formula>1</formula>
    </cfRule>
    <cfRule type="containsText" dxfId="57" priority="56" operator="containsText" text="onvolledig">
      <formula>NOT(ISERROR(SEARCH("onvolledig",D16)))</formula>
    </cfRule>
    <cfRule type="containsText" dxfId="56" priority="57" operator="containsText" text="ONVOLDOENDE">
      <formula>NOT(ISERROR(SEARCH("ONVOLDOENDE",D16)))</formula>
    </cfRule>
  </conditionalFormatting>
  <conditionalFormatting sqref="D16">
    <cfRule type="cellIs" dxfId="55" priority="52" operator="equal">
      <formula>1</formula>
    </cfRule>
    <cfRule type="containsText" dxfId="54" priority="53" operator="containsText" text="onvolledig">
      <formula>NOT(ISERROR(SEARCH("onvolledig",D16)))</formula>
    </cfRule>
    <cfRule type="containsText" dxfId="53" priority="54" operator="containsText" text="ONVOLDOENDE">
      <formula>NOT(ISERROR(SEARCH("ONVOLDOENDE",D16)))</formula>
    </cfRule>
  </conditionalFormatting>
  <conditionalFormatting sqref="D16">
    <cfRule type="cellIs" dxfId="52" priority="49" operator="equal">
      <formula>2</formula>
    </cfRule>
    <cfRule type="containsText" dxfId="51" priority="50" operator="containsText" text="onvolledig">
      <formula>NOT(ISERROR(SEARCH("onvolledig",D16)))</formula>
    </cfRule>
    <cfRule type="containsText" dxfId="50" priority="51" operator="containsText" text="ONVOLDOENDE">
      <formula>NOT(ISERROR(SEARCH("ONVOLDOENDE",D16)))</formula>
    </cfRule>
  </conditionalFormatting>
  <conditionalFormatting sqref="D16">
    <cfRule type="cellIs" dxfId="49" priority="46" operator="equal">
      <formula>1</formula>
    </cfRule>
    <cfRule type="containsText" dxfId="48" priority="47" operator="containsText" text="onvolledig">
      <formula>NOT(ISERROR(SEARCH("onvolledig",D16)))</formula>
    </cfRule>
    <cfRule type="containsText" dxfId="47" priority="48" operator="containsText" text="ONVOLDOENDE">
      <formula>NOT(ISERROR(SEARCH("ONVOLDOENDE",D16)))</formula>
    </cfRule>
  </conditionalFormatting>
  <conditionalFormatting sqref="E16">
    <cfRule type="containsText" dxfId="46" priority="44" operator="containsText" text="onvolledig">
      <formula>NOT(ISERROR(SEARCH("onvolledig",E16)))</formula>
    </cfRule>
    <cfRule type="containsText" dxfId="45" priority="45" operator="containsText" text="ONVOLDOENDE">
      <formula>NOT(ISERROR(SEARCH("ONVOLDOENDE",E16)))</formula>
    </cfRule>
  </conditionalFormatting>
  <conditionalFormatting sqref="E16">
    <cfRule type="containsBlanks" dxfId="44" priority="43">
      <formula>LEN(TRIM(E16))=0</formula>
    </cfRule>
  </conditionalFormatting>
  <conditionalFormatting sqref="E16">
    <cfRule type="cellIs" dxfId="43" priority="40" operator="equal">
      <formula>1</formula>
    </cfRule>
    <cfRule type="containsText" dxfId="42" priority="41" operator="containsText" text="onvolledig">
      <formula>NOT(ISERROR(SEARCH("onvolledig",E16)))</formula>
    </cfRule>
    <cfRule type="containsText" dxfId="41" priority="42" operator="containsText" text="ONVOLDOENDE">
      <formula>NOT(ISERROR(SEARCH("ONVOLDOENDE",E16)))</formula>
    </cfRule>
  </conditionalFormatting>
  <conditionalFormatting sqref="E16">
    <cfRule type="cellIs" dxfId="40" priority="37" operator="equal">
      <formula>1</formula>
    </cfRule>
    <cfRule type="containsText" dxfId="39" priority="38" operator="containsText" text="onvolledig">
      <formula>NOT(ISERROR(SEARCH("onvolledig",E16)))</formula>
    </cfRule>
    <cfRule type="containsText" dxfId="38" priority="39" operator="containsText" text="ONVOLDOENDE">
      <formula>NOT(ISERROR(SEARCH("ONVOLDOENDE",E16)))</formula>
    </cfRule>
  </conditionalFormatting>
  <conditionalFormatting sqref="E16">
    <cfRule type="cellIs" dxfId="37" priority="34" operator="equal">
      <formula>2</formula>
    </cfRule>
    <cfRule type="containsText" dxfId="36" priority="35" operator="containsText" text="onvolledig">
      <formula>NOT(ISERROR(SEARCH("onvolledig",E16)))</formula>
    </cfRule>
    <cfRule type="containsText" dxfId="35" priority="36" operator="containsText" text="ONVOLDOENDE">
      <formula>NOT(ISERROR(SEARCH("ONVOLDOENDE",E16)))</formula>
    </cfRule>
  </conditionalFormatting>
  <conditionalFormatting sqref="E16">
    <cfRule type="cellIs" dxfId="34" priority="31" operator="equal">
      <formula>1</formula>
    </cfRule>
    <cfRule type="containsText" dxfId="33" priority="32" operator="containsText" text="onvolledig">
      <formula>NOT(ISERROR(SEARCH("onvolledig",E16)))</formula>
    </cfRule>
    <cfRule type="containsText" dxfId="32" priority="33" operator="containsText" text="ONVOLDOENDE">
      <formula>NOT(ISERROR(SEARCH("ONVOLDOENDE",E16)))</formula>
    </cfRule>
  </conditionalFormatting>
  <conditionalFormatting sqref="D104">
    <cfRule type="containsText" dxfId="31" priority="29" operator="containsText" text="onvolledig">
      <formula>NOT(ISERROR(SEARCH("onvolledig",D104)))</formula>
    </cfRule>
    <cfRule type="containsText" dxfId="30" priority="30" operator="containsText" text="ONVOLDOENDE">
      <formula>NOT(ISERROR(SEARCH("ONVOLDOENDE",D104)))</formula>
    </cfRule>
  </conditionalFormatting>
  <conditionalFormatting sqref="D104">
    <cfRule type="containsBlanks" dxfId="29" priority="28">
      <formula>LEN(TRIM(D104))=0</formula>
    </cfRule>
  </conditionalFormatting>
  <conditionalFormatting sqref="D104">
    <cfRule type="cellIs" dxfId="28" priority="25" operator="equal">
      <formula>1</formula>
    </cfRule>
    <cfRule type="containsText" dxfId="27" priority="26" operator="containsText" text="onvolledig">
      <formula>NOT(ISERROR(SEARCH("onvolledig",D104)))</formula>
    </cfRule>
    <cfRule type="containsText" dxfId="26" priority="27" operator="containsText" text="ONVOLDOENDE">
      <formula>NOT(ISERROR(SEARCH("ONVOLDOENDE",D104)))</formula>
    </cfRule>
  </conditionalFormatting>
  <conditionalFormatting sqref="D104">
    <cfRule type="cellIs" dxfId="25" priority="22" operator="equal">
      <formula>1</formula>
    </cfRule>
    <cfRule type="containsText" dxfId="24" priority="23" operator="containsText" text="onvolledig">
      <formula>NOT(ISERROR(SEARCH("onvolledig",D104)))</formula>
    </cfRule>
    <cfRule type="containsText" dxfId="23" priority="24" operator="containsText" text="ONVOLDOENDE">
      <formula>NOT(ISERROR(SEARCH("ONVOLDOENDE",D104)))</formula>
    </cfRule>
  </conditionalFormatting>
  <conditionalFormatting sqref="D104">
    <cfRule type="cellIs" dxfId="22" priority="19" operator="equal">
      <formula>2</formula>
    </cfRule>
    <cfRule type="containsText" dxfId="21" priority="20" operator="containsText" text="onvolledig">
      <formula>NOT(ISERROR(SEARCH("onvolledig",D104)))</formula>
    </cfRule>
    <cfRule type="containsText" dxfId="20" priority="21" operator="containsText" text="ONVOLDOENDE">
      <formula>NOT(ISERROR(SEARCH("ONVOLDOENDE",D104)))</formula>
    </cfRule>
  </conditionalFormatting>
  <conditionalFormatting sqref="D104">
    <cfRule type="cellIs" dxfId="19" priority="16" operator="equal">
      <formula>1</formula>
    </cfRule>
    <cfRule type="containsText" dxfId="18" priority="17" operator="containsText" text="onvolledig">
      <formula>NOT(ISERROR(SEARCH("onvolledig",D104)))</formula>
    </cfRule>
    <cfRule type="containsText" dxfId="17" priority="18" operator="containsText" text="ONVOLDOENDE">
      <formula>NOT(ISERROR(SEARCH("ONVOLDOENDE",D104)))</formula>
    </cfRule>
  </conditionalFormatting>
  <conditionalFormatting sqref="E104">
    <cfRule type="containsText" dxfId="16" priority="14" operator="containsText" text="onvolledig">
      <formula>NOT(ISERROR(SEARCH("onvolledig",E104)))</formula>
    </cfRule>
    <cfRule type="containsText" dxfId="15" priority="15" operator="containsText" text="ONVOLDOENDE">
      <formula>NOT(ISERROR(SEARCH("ONVOLDOENDE",E104)))</formula>
    </cfRule>
  </conditionalFormatting>
  <conditionalFormatting sqref="E104">
    <cfRule type="containsBlanks" dxfId="14" priority="13">
      <formula>LEN(TRIM(E104))=0</formula>
    </cfRule>
  </conditionalFormatting>
  <conditionalFormatting sqref="E104">
    <cfRule type="cellIs" dxfId="13" priority="10" operator="equal">
      <formula>1</formula>
    </cfRule>
    <cfRule type="containsText" dxfId="12" priority="11" operator="containsText" text="onvolledig">
      <formula>NOT(ISERROR(SEARCH("onvolledig",E104)))</formula>
    </cfRule>
    <cfRule type="containsText" dxfId="11" priority="12" operator="containsText" text="ONVOLDOENDE">
      <formula>NOT(ISERROR(SEARCH("ONVOLDOENDE",E104)))</formula>
    </cfRule>
  </conditionalFormatting>
  <conditionalFormatting sqref="E104">
    <cfRule type="cellIs" dxfId="10" priority="7" operator="equal">
      <formula>1</formula>
    </cfRule>
    <cfRule type="containsText" dxfId="9" priority="8" operator="containsText" text="onvolledig">
      <formula>NOT(ISERROR(SEARCH("onvolledig",E104)))</formula>
    </cfRule>
    <cfRule type="containsText" dxfId="8" priority="9" operator="containsText" text="ONVOLDOENDE">
      <formula>NOT(ISERROR(SEARCH("ONVOLDOENDE",E104)))</formula>
    </cfRule>
  </conditionalFormatting>
  <conditionalFormatting sqref="E104">
    <cfRule type="cellIs" dxfId="7" priority="4" operator="equal">
      <formula>2</formula>
    </cfRule>
    <cfRule type="containsText" dxfId="6" priority="5" operator="containsText" text="onvolledig">
      <formula>NOT(ISERROR(SEARCH("onvolledig",E104)))</formula>
    </cfRule>
    <cfRule type="containsText" dxfId="5" priority="6" operator="containsText" text="ONVOLDOENDE">
      <formula>NOT(ISERROR(SEARCH("ONVOLDOENDE",E104)))</formula>
    </cfRule>
  </conditionalFormatting>
  <conditionalFormatting sqref="E104">
    <cfRule type="cellIs" dxfId="4" priority="1" operator="equal">
      <formula>1</formula>
    </cfRule>
    <cfRule type="containsText" dxfId="3" priority="2" operator="containsText" text="onvolledig">
      <formula>NOT(ISERROR(SEARCH("onvolledig",E104)))</formula>
    </cfRule>
    <cfRule type="containsText" dxfId="2" priority="3" operator="containsText" text="ONVOLDOENDE">
      <formula>NOT(ISERROR(SEARCH("ONVOLDOENDE",E104)))</formula>
    </cfRule>
  </conditionalFormatting>
  <dataValidations count="3">
    <dataValidation type="decimal" allowBlank="1" showInputMessage="1" showErrorMessage="1" sqref="F96:K96 F55:K55 F49:K53 F62:K62 F9:K15 F17:K17 F44:K44 F39:K42 F46:K46 F36:K37 F19:K24 F27:K34 F75:K81 F83:K83 F65:K70 F72:K72 F57:K60 F86:K94" xr:uid="{00000000-0002-0000-0700-000000000000}">
      <formula1>1</formula1>
      <formula2>10</formula2>
    </dataValidation>
    <dataValidation type="list" allowBlank="1" showInputMessage="1" showErrorMessage="1" sqref="C7" xr:uid="{00000000-0002-0000-0700-000001000000}">
      <formula1>"Ja,Nee"</formula1>
    </dataValidation>
    <dataValidation type="whole" allowBlank="1" showInputMessage="1" showErrorMessage="1" sqref="D95:E95 D35:E35 D111:E1048576 D54:E54 D1 D71:E71 D18:E18 D25:E26 D38:E38 D45:E45 D47:E48 D56:E56 D61:E61 D63:E64 D73:E73 D82:E82 D84:E85 D97:E97 D16:E16 D106:E106 D104:E104" xr:uid="{00000000-0002-0000-0700-000002000000}">
      <formula1>1</formula1>
      <formula2>5</formula2>
    </dataValidation>
  </dataValidations>
  <printOptions gridLines="1"/>
  <pageMargins left="0.70866141732283472" right="0.70866141732283472" top="0.74803149606299213" bottom="0.74803149606299213" header="0.31496062992125984" footer="0.31496062992125984"/>
  <pageSetup paperSize="9" scale="45"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CC66"/>
  </sheetPr>
  <dimension ref="A1:J138"/>
  <sheetViews>
    <sheetView zoomScale="90" zoomScaleNormal="90" workbookViewId="0">
      <pane xSplit="3" ySplit="4" topLeftCell="D5" activePane="bottomRight" state="frozen"/>
      <selection pane="topRight" activeCell="D1" sqref="D1"/>
      <selection pane="bottomLeft" activeCell="A5" sqref="A5"/>
      <selection pane="bottomRight" activeCell="C1" sqref="C1"/>
    </sheetView>
  </sheetViews>
  <sheetFormatPr defaultRowHeight="12.75" x14ac:dyDescent="0.2"/>
  <cols>
    <col min="1" max="1" width="23.7109375" style="130" customWidth="1"/>
    <col min="2" max="2" width="8" style="190" customWidth="1"/>
    <col min="3" max="3" width="56.42578125" style="191" customWidth="1"/>
    <col min="4" max="10" width="30.7109375" style="192" customWidth="1"/>
    <col min="11" max="16384" width="9.140625" style="130"/>
  </cols>
  <sheetData>
    <row r="1" spans="1:10" ht="29.25" customHeight="1" thickBot="1" x14ac:dyDescent="0.3">
      <c r="A1" s="356" t="s">
        <v>82</v>
      </c>
      <c r="B1" s="356"/>
      <c r="C1" s="346"/>
      <c r="D1" s="128"/>
      <c r="E1" s="128"/>
      <c r="F1" s="128"/>
      <c r="G1" s="128"/>
      <c r="H1" s="128"/>
      <c r="I1" s="128"/>
      <c r="J1" s="128"/>
    </row>
    <row r="2" spans="1:10" ht="29.25" customHeight="1" x14ac:dyDescent="0.25">
      <c r="A2" s="356" t="s">
        <v>77</v>
      </c>
      <c r="B2" s="356"/>
      <c r="C2" s="347"/>
      <c r="D2" s="479"/>
      <c r="E2" s="480"/>
      <c r="F2" s="480"/>
      <c r="G2" s="480"/>
      <c r="H2" s="480"/>
      <c r="I2" s="480"/>
      <c r="J2" s="481"/>
    </row>
    <row r="3" spans="1:10" ht="29.25" customHeight="1" thickBot="1" x14ac:dyDescent="0.3">
      <c r="A3" s="356" t="s">
        <v>116</v>
      </c>
      <c r="B3" s="356"/>
      <c r="C3" s="348"/>
      <c r="D3" s="131" t="s">
        <v>0</v>
      </c>
      <c r="E3" s="132" t="s">
        <v>0</v>
      </c>
      <c r="F3" s="133" t="s">
        <v>1</v>
      </c>
      <c r="G3" s="133" t="s">
        <v>1</v>
      </c>
      <c r="H3" s="133" t="s">
        <v>2</v>
      </c>
      <c r="I3" s="133" t="s">
        <v>2</v>
      </c>
      <c r="J3" s="134" t="s">
        <v>3</v>
      </c>
    </row>
    <row r="4" spans="1:10" s="141" customFormat="1" ht="15.75" thickBot="1" x14ac:dyDescent="0.3">
      <c r="A4" s="135" t="s">
        <v>4</v>
      </c>
      <c r="B4" s="136" t="s">
        <v>5</v>
      </c>
      <c r="C4" s="137" t="s">
        <v>6</v>
      </c>
      <c r="D4" s="138" t="s">
        <v>109</v>
      </c>
      <c r="E4" s="139" t="s">
        <v>108</v>
      </c>
      <c r="F4" s="139" t="s">
        <v>107</v>
      </c>
      <c r="G4" s="139" t="s">
        <v>106</v>
      </c>
      <c r="H4" s="139" t="s">
        <v>123</v>
      </c>
      <c r="I4" s="139" t="s">
        <v>134</v>
      </c>
      <c r="J4" s="140" t="s">
        <v>12</v>
      </c>
    </row>
    <row r="5" spans="1:10" s="144" customFormat="1" ht="24.95" customHeight="1" x14ac:dyDescent="0.25">
      <c r="A5" s="482" t="s">
        <v>13</v>
      </c>
      <c r="B5" s="142" t="s">
        <v>14</v>
      </c>
      <c r="C5" s="143" t="s">
        <v>83</v>
      </c>
      <c r="D5" s="476">
        <f>'STAGE PO-1 Propedeuse SEM-1'!D8</f>
        <v>0</v>
      </c>
      <c r="E5" s="476">
        <f>'STAGE VO-1 Propedeuse SEM-2'!D8</f>
        <v>0</v>
      </c>
      <c r="F5" s="476">
        <f>'STAGE VO-2 Hoofdfase-1 SEM 1'!D9</f>
        <v>0</v>
      </c>
      <c r="G5" s="476">
        <f>'STAGE PO-2 hoofdfase-1 SEM 2'!D9</f>
        <v>0</v>
      </c>
      <c r="H5" s="476">
        <f>'STAGE VO-3 SO-1 Hoofdfase-2'!D9</f>
        <v>0</v>
      </c>
      <c r="I5" s="476">
        <f>'Keuzestage Hoofdfase-2'!D9</f>
        <v>0</v>
      </c>
      <c r="J5" s="476">
        <f>'Eindstage HooFdfase-3'!D9</f>
        <v>0</v>
      </c>
    </row>
    <row r="6" spans="1:10" s="144" customFormat="1" ht="24.95" customHeight="1" x14ac:dyDescent="0.25">
      <c r="A6" s="483"/>
      <c r="B6" s="142" t="s">
        <v>14</v>
      </c>
      <c r="C6" s="145" t="s">
        <v>15</v>
      </c>
      <c r="D6" s="474"/>
      <c r="E6" s="474"/>
      <c r="F6" s="474"/>
      <c r="G6" s="474"/>
      <c r="H6" s="474"/>
      <c r="I6" s="474"/>
      <c r="J6" s="474"/>
    </row>
    <row r="7" spans="1:10" s="144" customFormat="1" ht="24.95" customHeight="1" x14ac:dyDescent="0.25">
      <c r="A7" s="483"/>
      <c r="B7" s="142" t="s">
        <v>14</v>
      </c>
      <c r="C7" s="145" t="s">
        <v>16</v>
      </c>
      <c r="D7" s="474"/>
      <c r="E7" s="474"/>
      <c r="F7" s="474"/>
      <c r="G7" s="474"/>
      <c r="H7" s="474"/>
      <c r="I7" s="474"/>
      <c r="J7" s="474"/>
    </row>
    <row r="8" spans="1:10" s="144" customFormat="1" ht="24.95" customHeight="1" x14ac:dyDescent="0.25">
      <c r="A8" s="483"/>
      <c r="B8" s="142" t="s">
        <v>14</v>
      </c>
      <c r="C8" s="145" t="s">
        <v>17</v>
      </c>
      <c r="D8" s="474"/>
      <c r="E8" s="474"/>
      <c r="F8" s="474"/>
      <c r="G8" s="474"/>
      <c r="H8" s="474"/>
      <c r="I8" s="474"/>
      <c r="J8" s="474"/>
    </row>
    <row r="9" spans="1:10" s="144" customFormat="1" ht="24.95" customHeight="1" x14ac:dyDescent="0.25">
      <c r="A9" s="483"/>
      <c r="B9" s="142" t="s">
        <v>14</v>
      </c>
      <c r="C9" s="145" t="s">
        <v>18</v>
      </c>
      <c r="D9" s="474"/>
      <c r="E9" s="474"/>
      <c r="F9" s="474"/>
      <c r="G9" s="474"/>
      <c r="H9" s="474"/>
      <c r="I9" s="474"/>
      <c r="J9" s="474"/>
    </row>
    <row r="10" spans="1:10" s="144" customFormat="1" ht="24.95" customHeight="1" x14ac:dyDescent="0.25">
      <c r="A10" s="483"/>
      <c r="B10" s="142" t="s">
        <v>14</v>
      </c>
      <c r="C10" s="145" t="s">
        <v>19</v>
      </c>
      <c r="D10" s="474"/>
      <c r="E10" s="474"/>
      <c r="F10" s="474"/>
      <c r="G10" s="474"/>
      <c r="H10" s="474"/>
      <c r="I10" s="474"/>
      <c r="J10" s="474"/>
    </row>
    <row r="11" spans="1:10" s="144" customFormat="1" ht="24.95" customHeight="1" x14ac:dyDescent="0.25">
      <c r="A11" s="483"/>
      <c r="B11" s="142" t="s">
        <v>14</v>
      </c>
      <c r="C11" s="145" t="s">
        <v>20</v>
      </c>
      <c r="D11" s="475"/>
      <c r="E11" s="475"/>
      <c r="F11" s="475"/>
      <c r="G11" s="475"/>
      <c r="H11" s="475"/>
      <c r="I11" s="475"/>
      <c r="J11" s="475"/>
    </row>
    <row r="12" spans="1:10" s="144" customFormat="1" ht="24.95" customHeight="1" thickBot="1" x14ac:dyDescent="0.3">
      <c r="A12" s="484"/>
      <c r="B12" s="146" t="s">
        <v>21</v>
      </c>
      <c r="C12" s="147" t="s">
        <v>114</v>
      </c>
      <c r="D12" s="305">
        <f>'STAGE PO-1 Propedeuse SEM-1'!E15</f>
        <v>0</v>
      </c>
      <c r="E12" s="305">
        <f>'STAGE VO-1 Propedeuse SEM-2'!E15</f>
        <v>0</v>
      </c>
      <c r="F12" s="305">
        <f>'STAGE VO-2 Hoofdfase-1 SEM 1'!E16</f>
        <v>0</v>
      </c>
      <c r="G12" s="305">
        <f>'STAGE PO-2 hoofdfase-1 SEM 2'!E16</f>
        <v>0</v>
      </c>
      <c r="H12" s="305">
        <f>'STAGE VO-3 SO-1 Hoofdfase-2'!E16</f>
        <v>0</v>
      </c>
      <c r="I12" s="305">
        <f>'Keuzestage Hoofdfase-2'!E16</f>
        <v>0</v>
      </c>
      <c r="J12" s="305">
        <f>'Eindstage HooFdfase-3'!E16</f>
        <v>0</v>
      </c>
    </row>
    <row r="13" spans="1:10" s="144" customFormat="1" ht="64.5" customHeight="1" x14ac:dyDescent="0.25">
      <c r="A13" s="477" t="s">
        <v>124</v>
      </c>
      <c r="B13" s="148" t="s">
        <v>14</v>
      </c>
      <c r="C13" s="149" t="s">
        <v>140</v>
      </c>
      <c r="D13" s="286">
        <f>'STAGE PO-1 Propedeuse SEM-1'!D16</f>
        <v>0</v>
      </c>
      <c r="E13" s="286">
        <f>'STAGE VO-1 Propedeuse SEM-2'!D16</f>
        <v>0</v>
      </c>
      <c r="F13" s="286">
        <f>'STAGE VO-2 Hoofdfase-1 SEM 1'!D17</f>
        <v>0</v>
      </c>
      <c r="G13" s="286">
        <f>'STAGE PO-2 hoofdfase-1 SEM 2'!D17</f>
        <v>0</v>
      </c>
      <c r="H13" s="286">
        <f>'STAGE VO-3 SO-1 Hoofdfase-2'!D17</f>
        <v>0</v>
      </c>
      <c r="I13" s="286">
        <f>'Keuzestage Hoofdfase-2'!D17</f>
        <v>0</v>
      </c>
      <c r="J13" s="286">
        <f>'Eindstage HooFdfase-3'!D17</f>
        <v>0</v>
      </c>
    </row>
    <row r="14" spans="1:10" s="144" customFormat="1" ht="30.75" customHeight="1" thickBot="1" x14ac:dyDescent="0.3">
      <c r="A14" s="478"/>
      <c r="B14" s="146" t="s">
        <v>21</v>
      </c>
      <c r="C14" s="147" t="s">
        <v>114</v>
      </c>
      <c r="D14" s="305">
        <f>'STAGE PO-1 Propedeuse SEM-1'!E17</f>
        <v>0</v>
      </c>
      <c r="E14" s="305">
        <f>'STAGE VO-1 Propedeuse SEM-2'!E17</f>
        <v>0</v>
      </c>
      <c r="F14" s="305">
        <f>'STAGE VO-2 Hoofdfase-1 SEM 1'!E18</f>
        <v>0</v>
      </c>
      <c r="G14" s="305">
        <f>'STAGE PO-2 hoofdfase-1 SEM 2'!E18</f>
        <v>0</v>
      </c>
      <c r="H14" s="305">
        <f>'STAGE VO-3 SO-1 Hoofdfase-2'!E18</f>
        <v>0</v>
      </c>
      <c r="I14" s="305">
        <f>'Keuzestage Hoofdfase-2'!E18</f>
        <v>0</v>
      </c>
      <c r="J14" s="305">
        <f>'Eindstage HooFdfase-3'!E18</f>
        <v>0</v>
      </c>
    </row>
    <row r="15" spans="1:10" s="144" customFormat="1" ht="24.95" customHeight="1" x14ac:dyDescent="0.25">
      <c r="A15" s="477" t="s">
        <v>125</v>
      </c>
      <c r="B15" s="150" t="s">
        <v>14</v>
      </c>
      <c r="C15" s="143" t="s">
        <v>102</v>
      </c>
      <c r="D15" s="473">
        <f>'STAGE PO-1 Propedeuse SEM-1'!D18</f>
        <v>0</v>
      </c>
      <c r="E15" s="473">
        <f>'STAGE VO-1 Propedeuse SEM-2'!D18</f>
        <v>0</v>
      </c>
      <c r="F15" s="473">
        <f>'STAGE VO-2 Hoofdfase-1 SEM 1'!D19</f>
        <v>0</v>
      </c>
      <c r="G15" s="473">
        <f>'STAGE PO-2 hoofdfase-1 SEM 2'!D19</f>
        <v>0</v>
      </c>
      <c r="H15" s="473">
        <f>'STAGE VO-3 SO-1 Hoofdfase-2'!D19</f>
        <v>0</v>
      </c>
      <c r="I15" s="473">
        <f>'Keuzestage Hoofdfase-2'!D19</f>
        <v>0</v>
      </c>
      <c r="J15" s="473">
        <f>'Eindstage HooFdfase-3'!D19</f>
        <v>0</v>
      </c>
    </row>
    <row r="16" spans="1:10" s="144" customFormat="1" ht="24.95" customHeight="1" x14ac:dyDescent="0.25">
      <c r="A16" s="485"/>
      <c r="B16" s="150"/>
      <c r="C16" s="151" t="s">
        <v>84</v>
      </c>
      <c r="D16" s="474"/>
      <c r="E16" s="474"/>
      <c r="F16" s="474"/>
      <c r="G16" s="474"/>
      <c r="H16" s="474"/>
      <c r="I16" s="474"/>
      <c r="J16" s="474"/>
    </row>
    <row r="17" spans="1:10" s="144" customFormat="1" ht="24.95" customHeight="1" x14ac:dyDescent="0.25">
      <c r="A17" s="485"/>
      <c r="B17" s="150"/>
      <c r="C17" s="151" t="s">
        <v>85</v>
      </c>
      <c r="D17" s="474"/>
      <c r="E17" s="474"/>
      <c r="F17" s="474"/>
      <c r="G17" s="474"/>
      <c r="H17" s="474"/>
      <c r="I17" s="474"/>
      <c r="J17" s="474"/>
    </row>
    <row r="18" spans="1:10" s="144" customFormat="1" ht="24.95" customHeight="1" x14ac:dyDescent="0.25">
      <c r="A18" s="485"/>
      <c r="B18" s="150"/>
      <c r="C18" s="151" t="s">
        <v>86</v>
      </c>
      <c r="D18" s="474"/>
      <c r="E18" s="474"/>
      <c r="F18" s="474"/>
      <c r="G18" s="474"/>
      <c r="H18" s="474"/>
      <c r="I18" s="474"/>
      <c r="J18" s="474"/>
    </row>
    <row r="19" spans="1:10" s="144" customFormat="1" ht="24.95" customHeight="1" x14ac:dyDescent="0.25">
      <c r="A19" s="485"/>
      <c r="B19" s="150"/>
      <c r="C19" s="151" t="s">
        <v>88</v>
      </c>
      <c r="D19" s="474"/>
      <c r="E19" s="474"/>
      <c r="F19" s="474"/>
      <c r="G19" s="474"/>
      <c r="H19" s="474"/>
      <c r="I19" s="474"/>
      <c r="J19" s="474"/>
    </row>
    <row r="20" spans="1:10" s="144" customFormat="1" ht="24.95" customHeight="1" x14ac:dyDescent="0.25">
      <c r="A20" s="485"/>
      <c r="B20" s="150"/>
      <c r="C20" s="152" t="s">
        <v>87</v>
      </c>
      <c r="D20" s="475"/>
      <c r="E20" s="475"/>
      <c r="F20" s="475"/>
      <c r="G20" s="475"/>
      <c r="H20" s="475"/>
      <c r="I20" s="475"/>
      <c r="J20" s="475"/>
    </row>
    <row r="21" spans="1:10" s="153" customFormat="1" ht="24.95" customHeight="1" thickBot="1" x14ac:dyDescent="0.3">
      <c r="A21" s="478"/>
      <c r="B21" s="146" t="s">
        <v>21</v>
      </c>
      <c r="C21" s="147" t="s">
        <v>114</v>
      </c>
      <c r="D21" s="305">
        <f>'STAGE PO-1 Propedeuse SEM-1'!E24</f>
        <v>0</v>
      </c>
      <c r="E21" s="305">
        <f>'STAGE VO-1 Propedeuse SEM-2'!E24</f>
        <v>0</v>
      </c>
      <c r="F21" s="305">
        <f>'STAGE VO-2 Hoofdfase-1 SEM 1'!E25</f>
        <v>0</v>
      </c>
      <c r="G21" s="305">
        <f>'STAGE PO-2 hoofdfase-1 SEM 2'!E25</f>
        <v>0</v>
      </c>
      <c r="H21" s="305">
        <f>'STAGE VO-3 SO-1 Hoofdfase-2'!E25</f>
        <v>0</v>
      </c>
      <c r="I21" s="305">
        <f>'Keuzestage Hoofdfase-2'!E25</f>
        <v>0</v>
      </c>
      <c r="J21" s="305">
        <f>'Eindstage HooFdfase-3'!E25</f>
        <v>0</v>
      </c>
    </row>
    <row r="22" spans="1:10" s="144" customFormat="1" ht="24.95" customHeight="1" x14ac:dyDescent="0.25">
      <c r="A22" s="477" t="s">
        <v>126</v>
      </c>
      <c r="B22" s="157" t="s">
        <v>23</v>
      </c>
      <c r="C22" s="158" t="s">
        <v>103</v>
      </c>
      <c r="D22" s="474">
        <f>'STAGE PO-1 Propedeuse SEM-1'!D26</f>
        <v>0</v>
      </c>
      <c r="E22" s="474">
        <f>'STAGE VO-1 Propedeuse SEM-2'!D26</f>
        <v>0</v>
      </c>
      <c r="F22" s="474">
        <f>'STAGE VO-2 Hoofdfase-1 SEM 1'!D27</f>
        <v>0</v>
      </c>
      <c r="G22" s="474">
        <f>'STAGE PO-2 hoofdfase-1 SEM 2'!D27</f>
        <v>0</v>
      </c>
      <c r="H22" s="474">
        <f>'STAGE VO-3 SO-1 Hoofdfase-2'!D27</f>
        <v>0</v>
      </c>
      <c r="I22" s="474">
        <f>'Keuzestage Hoofdfase-2'!D27</f>
        <v>0</v>
      </c>
      <c r="J22" s="474">
        <f>'Eindstage HooFdfase-3'!D27</f>
        <v>0</v>
      </c>
    </row>
    <row r="23" spans="1:10" s="144" customFormat="1" ht="24.95" customHeight="1" x14ac:dyDescent="0.25">
      <c r="A23" s="485"/>
      <c r="B23" s="159" t="s">
        <v>0</v>
      </c>
      <c r="C23" s="151" t="s">
        <v>104</v>
      </c>
      <c r="D23" s="474"/>
      <c r="E23" s="474"/>
      <c r="F23" s="474"/>
      <c r="G23" s="474"/>
      <c r="H23" s="474"/>
      <c r="I23" s="474"/>
      <c r="J23" s="474"/>
    </row>
    <row r="24" spans="1:10" s="144" customFormat="1" ht="24.95" customHeight="1" x14ac:dyDescent="0.25">
      <c r="A24" s="485"/>
      <c r="B24" s="159" t="s">
        <v>0</v>
      </c>
      <c r="C24" s="151" t="s">
        <v>24</v>
      </c>
      <c r="D24" s="474"/>
      <c r="E24" s="474"/>
      <c r="F24" s="474"/>
      <c r="G24" s="474"/>
      <c r="H24" s="474"/>
      <c r="I24" s="474"/>
      <c r="J24" s="474"/>
    </row>
    <row r="25" spans="1:10" s="144" customFormat="1" ht="24.95" customHeight="1" x14ac:dyDescent="0.25">
      <c r="A25" s="485"/>
      <c r="B25" s="159" t="s">
        <v>0</v>
      </c>
      <c r="C25" s="151" t="s">
        <v>25</v>
      </c>
      <c r="D25" s="474"/>
      <c r="E25" s="474"/>
      <c r="F25" s="474"/>
      <c r="G25" s="474"/>
      <c r="H25" s="474"/>
      <c r="I25" s="474"/>
      <c r="J25" s="474"/>
    </row>
    <row r="26" spans="1:10" s="144" customFormat="1" ht="24.95" customHeight="1" x14ac:dyDescent="0.25">
      <c r="A26" s="485"/>
      <c r="B26" s="159" t="s">
        <v>0</v>
      </c>
      <c r="C26" s="151" t="s">
        <v>26</v>
      </c>
      <c r="D26" s="475"/>
      <c r="E26" s="475"/>
      <c r="F26" s="475"/>
      <c r="G26" s="475"/>
      <c r="H26" s="474"/>
      <c r="I26" s="474"/>
      <c r="J26" s="474"/>
    </row>
    <row r="27" spans="1:10" s="144" customFormat="1" ht="24.95" customHeight="1" thickBot="1" x14ac:dyDescent="0.3">
      <c r="A27" s="485"/>
      <c r="B27" s="146" t="s">
        <v>21</v>
      </c>
      <c r="C27" s="147" t="s">
        <v>114</v>
      </c>
      <c r="D27" s="305">
        <f>'STAGE PO-1 Propedeuse SEM-1'!E31</f>
        <v>0</v>
      </c>
      <c r="E27" s="305">
        <f>'STAGE VO-1 Propedeuse SEM-2'!E31</f>
        <v>0</v>
      </c>
      <c r="F27" s="305">
        <f>'STAGE VO-2 Hoofdfase-1 SEM 1'!E32</f>
        <v>0</v>
      </c>
      <c r="G27" s="305">
        <f>'STAGE PO-2 hoofdfase-1 SEM 2'!E32</f>
        <v>0</v>
      </c>
      <c r="H27" s="474"/>
      <c r="I27" s="474"/>
      <c r="J27" s="474"/>
    </row>
    <row r="28" spans="1:10" s="144" customFormat="1" ht="24.95" customHeight="1" x14ac:dyDescent="0.25">
      <c r="A28" s="485"/>
      <c r="B28" s="159" t="s">
        <v>1</v>
      </c>
      <c r="C28" s="151" t="s">
        <v>27</v>
      </c>
      <c r="D28" s="160"/>
      <c r="E28" s="160"/>
      <c r="F28" s="473">
        <f>'STAGE VO-2 Hoofdfase-1 SEM 1'!D33</f>
        <v>0</v>
      </c>
      <c r="G28" s="473">
        <f>'STAGE PO-2 hoofdfase-1 SEM 2'!D33</f>
        <v>0</v>
      </c>
      <c r="H28" s="474"/>
      <c r="I28" s="474"/>
      <c r="J28" s="474"/>
    </row>
    <row r="29" spans="1:10" s="144" customFormat="1" ht="24.95" customHeight="1" x14ac:dyDescent="0.25">
      <c r="A29" s="485"/>
      <c r="B29" s="159" t="s">
        <v>1</v>
      </c>
      <c r="C29" s="151" t="s">
        <v>28</v>
      </c>
      <c r="D29" s="160"/>
      <c r="E29" s="160"/>
      <c r="F29" s="475"/>
      <c r="G29" s="475"/>
      <c r="H29" s="475"/>
      <c r="I29" s="475"/>
      <c r="J29" s="474"/>
    </row>
    <row r="30" spans="1:10" s="144" customFormat="1" ht="24.95" customHeight="1" thickBot="1" x14ac:dyDescent="0.3">
      <c r="A30" s="485"/>
      <c r="B30" s="146" t="s">
        <v>21</v>
      </c>
      <c r="C30" s="147" t="s">
        <v>114</v>
      </c>
      <c r="D30" s="161"/>
      <c r="E30" s="161"/>
      <c r="F30" s="305">
        <f>'STAGE VO-2 Hoofdfase-1 SEM 1'!E35</f>
        <v>0</v>
      </c>
      <c r="G30" s="305">
        <f>'STAGE PO-2 hoofdfase-1 SEM 2'!E35</f>
        <v>0</v>
      </c>
      <c r="H30" s="305">
        <f>'STAGE VO-3 SO-1 Hoofdfase-2'!E34</f>
        <v>0</v>
      </c>
      <c r="I30" s="305">
        <f>'Keuzestage Hoofdfase-2'!E34</f>
        <v>0</v>
      </c>
      <c r="J30" s="474"/>
    </row>
    <row r="31" spans="1:10" s="144" customFormat="1" ht="24.95" customHeight="1" x14ac:dyDescent="0.25">
      <c r="A31" s="485"/>
      <c r="B31" s="159" t="s">
        <v>2</v>
      </c>
      <c r="C31" s="151" t="s">
        <v>30</v>
      </c>
      <c r="D31" s="160"/>
      <c r="E31" s="160"/>
      <c r="F31" s="160"/>
      <c r="G31" s="160"/>
      <c r="H31" s="286">
        <f>'STAGE VO-3 SO-1 Hoofdfase-2'!D35</f>
        <v>0</v>
      </c>
      <c r="I31" s="286">
        <f>'Keuzestage Hoofdfase-2'!D35</f>
        <v>0</v>
      </c>
      <c r="J31" s="475"/>
    </row>
    <row r="32" spans="1:10" s="144" customFormat="1" ht="24.95" customHeight="1" thickBot="1" x14ac:dyDescent="0.3">
      <c r="A32" s="485"/>
      <c r="B32" s="146" t="s">
        <v>21</v>
      </c>
      <c r="C32" s="147" t="s">
        <v>114</v>
      </c>
      <c r="D32" s="161"/>
      <c r="E32" s="161"/>
      <c r="F32" s="161"/>
      <c r="G32" s="161"/>
      <c r="H32" s="305">
        <f>'STAGE VO-3 SO-1 Hoofdfase-2'!E36</f>
        <v>0</v>
      </c>
      <c r="I32" s="305">
        <f>'Keuzestage Hoofdfase-2'!E36</f>
        <v>0</v>
      </c>
      <c r="J32" s="305">
        <f>'Eindstage HooFdfase-3'!E35</f>
        <v>0</v>
      </c>
    </row>
    <row r="33" spans="1:10" s="144" customFormat="1" ht="24.95" customHeight="1" x14ac:dyDescent="0.25">
      <c r="A33" s="485"/>
      <c r="B33" s="159" t="s">
        <v>3</v>
      </c>
      <c r="C33" s="151" t="s">
        <v>32</v>
      </c>
      <c r="D33" s="160"/>
      <c r="E33" s="160"/>
      <c r="F33" s="160"/>
      <c r="G33" s="160"/>
      <c r="H33" s="160"/>
      <c r="I33" s="162"/>
      <c r="J33" s="473">
        <f>'Eindstage HooFdfase-3'!D36</f>
        <v>0</v>
      </c>
    </row>
    <row r="34" spans="1:10" s="144" customFormat="1" ht="24.95" customHeight="1" thickBot="1" x14ac:dyDescent="0.3">
      <c r="A34" s="485"/>
      <c r="B34" s="163" t="s">
        <v>3</v>
      </c>
      <c r="C34" s="152" t="s">
        <v>33</v>
      </c>
      <c r="D34" s="162"/>
      <c r="E34" s="162"/>
      <c r="F34" s="162"/>
      <c r="G34" s="162"/>
      <c r="H34" s="162"/>
      <c r="I34" s="161"/>
      <c r="J34" s="475"/>
    </row>
    <row r="35" spans="1:10" s="144" customFormat="1" ht="24.95" customHeight="1" thickBot="1" x14ac:dyDescent="0.3">
      <c r="A35" s="478"/>
      <c r="B35" s="146" t="s">
        <v>21</v>
      </c>
      <c r="C35" s="164" t="s">
        <v>114</v>
      </c>
      <c r="D35" s="161"/>
      <c r="E35" s="161"/>
      <c r="F35" s="161"/>
      <c r="G35" s="161"/>
      <c r="H35" s="161"/>
      <c r="I35" s="161"/>
      <c r="J35" s="305">
        <f>'Eindstage HooFdfase-3'!E38</f>
        <v>0</v>
      </c>
    </row>
    <row r="36" spans="1:10" s="144" customFormat="1" ht="24.95" customHeight="1" x14ac:dyDescent="0.25">
      <c r="A36" s="477" t="s">
        <v>127</v>
      </c>
      <c r="B36" s="142" t="s">
        <v>0</v>
      </c>
      <c r="C36" s="143" t="s">
        <v>35</v>
      </c>
      <c r="D36" s="476">
        <f>'STAGE PO-1 Propedeuse SEM-1'!D40</f>
        <v>0</v>
      </c>
      <c r="E36" s="476">
        <f>'STAGE VO-1 Propedeuse SEM-2'!D40</f>
        <v>0</v>
      </c>
      <c r="F36" s="476">
        <f>'STAGE VO-2 Hoofdfase-1 SEM 1'!D41</f>
        <v>0</v>
      </c>
      <c r="G36" s="476">
        <f>'STAGE PO-2 hoofdfase-1 SEM 2'!D41</f>
        <v>0</v>
      </c>
      <c r="H36" s="476">
        <f>'STAGE VO-3 SO-1 Hoofdfase-2'!D40</f>
        <v>0</v>
      </c>
      <c r="I36" s="476">
        <f>'Keuzestage Hoofdfase-2'!D40</f>
        <v>0</v>
      </c>
      <c r="J36" s="473">
        <f>'Eindstage HooFdfase-3'!D39</f>
        <v>0</v>
      </c>
    </row>
    <row r="37" spans="1:10" s="144" customFormat="1" ht="24.95" customHeight="1" x14ac:dyDescent="0.25">
      <c r="A37" s="485"/>
      <c r="B37" s="159" t="s">
        <v>0</v>
      </c>
      <c r="C37" s="151" t="s">
        <v>105</v>
      </c>
      <c r="D37" s="475"/>
      <c r="E37" s="475"/>
      <c r="F37" s="475"/>
      <c r="G37" s="475"/>
      <c r="H37" s="474"/>
      <c r="I37" s="474"/>
      <c r="J37" s="474"/>
    </row>
    <row r="38" spans="1:10" s="144" customFormat="1" ht="24.95" customHeight="1" thickBot="1" x14ac:dyDescent="0.3">
      <c r="A38" s="485"/>
      <c r="B38" s="146" t="s">
        <v>21</v>
      </c>
      <c r="C38" s="147" t="s">
        <v>114</v>
      </c>
      <c r="D38" s="305">
        <f>'STAGE PO-1 Propedeuse SEM-1'!E42</f>
        <v>0</v>
      </c>
      <c r="E38" s="305">
        <f>'STAGE VO-1 Propedeuse SEM-2'!E42</f>
        <v>0</v>
      </c>
      <c r="F38" s="305">
        <f>'STAGE VO-2 Hoofdfase-1 SEM 1'!E43</f>
        <v>0</v>
      </c>
      <c r="G38" s="305">
        <f>'STAGE PO-2 hoofdfase-1 SEM 2'!E43</f>
        <v>0</v>
      </c>
      <c r="H38" s="474"/>
      <c r="I38" s="474"/>
      <c r="J38" s="474"/>
    </row>
    <row r="39" spans="1:10" s="144" customFormat="1" ht="24.95" customHeight="1" x14ac:dyDescent="0.25">
      <c r="A39" s="485"/>
      <c r="B39" s="159" t="s">
        <v>1</v>
      </c>
      <c r="C39" s="151" t="s">
        <v>36</v>
      </c>
      <c r="D39" s="160"/>
      <c r="E39" s="160"/>
      <c r="F39" s="473">
        <f>'STAGE VO-2 Hoofdfase-1 SEM 1'!D44</f>
        <v>0</v>
      </c>
      <c r="G39" s="473">
        <f>'STAGE PO-2 hoofdfase-1 SEM 2'!D44</f>
        <v>0</v>
      </c>
      <c r="H39" s="474"/>
      <c r="I39" s="474"/>
      <c r="J39" s="474"/>
    </row>
    <row r="40" spans="1:10" s="144" customFormat="1" ht="24.95" customHeight="1" x14ac:dyDescent="0.25">
      <c r="A40" s="485"/>
      <c r="B40" s="159" t="s">
        <v>1</v>
      </c>
      <c r="C40" s="151" t="s">
        <v>37</v>
      </c>
      <c r="D40" s="160"/>
      <c r="E40" s="160"/>
      <c r="F40" s="475"/>
      <c r="G40" s="475"/>
      <c r="H40" s="475"/>
      <c r="I40" s="475"/>
      <c r="J40" s="474"/>
    </row>
    <row r="41" spans="1:10" s="144" customFormat="1" ht="24.95" customHeight="1" thickBot="1" x14ac:dyDescent="0.3">
      <c r="A41" s="485"/>
      <c r="B41" s="146" t="s">
        <v>21</v>
      </c>
      <c r="C41" s="147" t="s">
        <v>114</v>
      </c>
      <c r="D41" s="161"/>
      <c r="E41" s="161"/>
      <c r="F41" s="305">
        <f>'STAGE VO-2 Hoofdfase-1 SEM 1'!E46</f>
        <v>0</v>
      </c>
      <c r="G41" s="305">
        <f>'STAGE PO-2 hoofdfase-1 SEM 2'!E46</f>
        <v>0</v>
      </c>
      <c r="H41" s="305">
        <f>'STAGE VO-3 SO-1 Hoofdfase-2'!E44</f>
        <v>0</v>
      </c>
      <c r="I41" s="305">
        <f>'Keuzestage Hoofdfase-2'!E44</f>
        <v>0</v>
      </c>
      <c r="J41" s="474"/>
    </row>
    <row r="42" spans="1:10" s="144" customFormat="1" ht="24.95" customHeight="1" x14ac:dyDescent="0.25">
      <c r="A42" s="485"/>
      <c r="B42" s="163" t="s">
        <v>2</v>
      </c>
      <c r="C42" s="152" t="s">
        <v>38</v>
      </c>
      <c r="D42" s="165"/>
      <c r="E42" s="165"/>
      <c r="F42" s="165"/>
      <c r="G42" s="165"/>
      <c r="H42" s="473">
        <f>'STAGE VO-3 SO-1 Hoofdfase-2'!D45</f>
        <v>0</v>
      </c>
      <c r="I42" s="473">
        <f>'Keuzestage Hoofdfase-2'!D45</f>
        <v>0</v>
      </c>
      <c r="J42" s="474"/>
    </row>
    <row r="43" spans="1:10" s="144" customFormat="1" ht="24.95" customHeight="1" x14ac:dyDescent="0.25">
      <c r="A43" s="485"/>
      <c r="B43" s="159" t="s">
        <v>2</v>
      </c>
      <c r="C43" s="151" t="s">
        <v>39</v>
      </c>
      <c r="D43" s="160"/>
      <c r="E43" s="160"/>
      <c r="F43" s="160"/>
      <c r="G43" s="160"/>
      <c r="H43" s="475"/>
      <c r="I43" s="475"/>
      <c r="J43" s="475"/>
    </row>
    <row r="44" spans="1:10" s="144" customFormat="1" ht="24.95" customHeight="1" thickBot="1" x14ac:dyDescent="0.3">
      <c r="A44" s="485"/>
      <c r="B44" s="146" t="s">
        <v>21</v>
      </c>
      <c r="C44" s="147" t="s">
        <v>114</v>
      </c>
      <c r="D44" s="161"/>
      <c r="E44" s="161"/>
      <c r="F44" s="161"/>
      <c r="G44" s="161"/>
      <c r="H44" s="305">
        <f>'STAGE VO-3 SO-1 Hoofdfase-2'!E47</f>
        <v>0</v>
      </c>
      <c r="I44" s="305">
        <f>'Keuzestage Hoofdfase-2'!E47</f>
        <v>0</v>
      </c>
      <c r="J44" s="305">
        <f>'Eindstage HooFdfase-3'!E45</f>
        <v>0</v>
      </c>
    </row>
    <row r="45" spans="1:10" s="144" customFormat="1" ht="36" customHeight="1" x14ac:dyDescent="0.25">
      <c r="A45" s="485"/>
      <c r="B45" s="163" t="s">
        <v>3</v>
      </c>
      <c r="C45" s="166" t="s">
        <v>41</v>
      </c>
      <c r="D45" s="167"/>
      <c r="E45" s="167"/>
      <c r="F45" s="167"/>
      <c r="G45" s="167"/>
      <c r="H45" s="167"/>
      <c r="I45" s="162"/>
      <c r="J45" s="286">
        <f>'Eindstage HooFdfase-3'!D46</f>
        <v>0</v>
      </c>
    </row>
    <row r="46" spans="1:10" s="144" customFormat="1" ht="24.95" customHeight="1" thickBot="1" x14ac:dyDescent="0.3">
      <c r="A46" s="478"/>
      <c r="B46" s="146" t="s">
        <v>21</v>
      </c>
      <c r="C46" s="147" t="s">
        <v>114</v>
      </c>
      <c r="D46" s="161"/>
      <c r="E46" s="161"/>
      <c r="F46" s="161"/>
      <c r="G46" s="161"/>
      <c r="H46" s="161"/>
      <c r="I46" s="161"/>
      <c r="J46" s="305">
        <f>'Eindstage HooFdfase-3'!E47</f>
        <v>0</v>
      </c>
    </row>
    <row r="47" spans="1:10" s="144" customFormat="1" ht="24.95" customHeight="1" x14ac:dyDescent="0.25">
      <c r="A47" s="477" t="s">
        <v>128</v>
      </c>
      <c r="B47" s="148" t="s">
        <v>0</v>
      </c>
      <c r="C47" s="168" t="s">
        <v>42</v>
      </c>
      <c r="D47" s="474"/>
      <c r="E47" s="474"/>
      <c r="F47" s="474"/>
      <c r="G47" s="474"/>
      <c r="H47" s="474"/>
      <c r="I47" s="474"/>
      <c r="J47" s="474"/>
    </row>
    <row r="48" spans="1:10" s="144" customFormat="1" ht="24.95" customHeight="1" x14ac:dyDescent="0.25">
      <c r="A48" s="485"/>
      <c r="B48" s="159" t="s">
        <v>0</v>
      </c>
      <c r="C48" s="151" t="s">
        <v>43</v>
      </c>
      <c r="D48" s="475"/>
      <c r="E48" s="475"/>
      <c r="F48" s="475"/>
      <c r="G48" s="475"/>
      <c r="H48" s="474"/>
      <c r="I48" s="474"/>
      <c r="J48" s="474"/>
    </row>
    <row r="49" spans="1:10" s="144" customFormat="1" ht="24.95" customHeight="1" thickBot="1" x14ac:dyDescent="0.3">
      <c r="A49" s="485"/>
      <c r="B49" s="146" t="s">
        <v>21</v>
      </c>
      <c r="C49" s="147" t="s">
        <v>114</v>
      </c>
      <c r="D49" s="305">
        <f>'STAGE PO-1 Propedeuse SEM-1'!E54</f>
        <v>0</v>
      </c>
      <c r="E49" s="305">
        <f>'STAGE VO-1 Propedeuse SEM-2'!E54</f>
        <v>0</v>
      </c>
      <c r="F49" s="305">
        <f>'STAGE VO-2 Hoofdfase-1 SEM 1'!E55</f>
        <v>0</v>
      </c>
      <c r="G49" s="305">
        <f>'STAGE PO-2 hoofdfase-1 SEM 2'!E55</f>
        <v>0</v>
      </c>
      <c r="H49" s="474"/>
      <c r="I49" s="474"/>
      <c r="J49" s="474"/>
    </row>
    <row r="50" spans="1:10" s="144" customFormat="1" ht="37.5" customHeight="1" x14ac:dyDescent="0.25">
      <c r="A50" s="485"/>
      <c r="B50" s="159" t="s">
        <v>1</v>
      </c>
      <c r="C50" s="151" t="s">
        <v>113</v>
      </c>
      <c r="D50" s="160"/>
      <c r="E50" s="160"/>
      <c r="F50" s="473">
        <f>'STAGE VO-2 Hoofdfase-1 SEM 1'!D56</f>
        <v>0</v>
      </c>
      <c r="G50" s="473">
        <f>'STAGE PO-2 hoofdfase-1 SEM 2'!D56</f>
        <v>0</v>
      </c>
      <c r="H50" s="474"/>
      <c r="I50" s="474"/>
      <c r="J50" s="474"/>
    </row>
    <row r="51" spans="1:10" s="144" customFormat="1" ht="24.95" customHeight="1" x14ac:dyDescent="0.25">
      <c r="A51" s="485"/>
      <c r="B51" s="163" t="s">
        <v>1</v>
      </c>
      <c r="C51" s="151" t="s">
        <v>44</v>
      </c>
      <c r="D51" s="160"/>
      <c r="E51" s="160"/>
      <c r="F51" s="475"/>
      <c r="G51" s="475"/>
      <c r="H51" s="475"/>
      <c r="I51" s="475"/>
      <c r="J51" s="474"/>
    </row>
    <row r="52" spans="1:10" s="144" customFormat="1" ht="24.95" customHeight="1" thickBot="1" x14ac:dyDescent="0.3">
      <c r="A52" s="485"/>
      <c r="B52" s="146" t="s">
        <v>21</v>
      </c>
      <c r="C52" s="147" t="s">
        <v>114</v>
      </c>
      <c r="D52" s="161"/>
      <c r="E52" s="161"/>
      <c r="F52" s="305">
        <f>'STAGE VO-2 Hoofdfase-1 SEM 1'!E58</f>
        <v>0</v>
      </c>
      <c r="G52" s="305">
        <f>'STAGE PO-2 hoofdfase-1 SEM 2'!E58</f>
        <v>0</v>
      </c>
      <c r="H52" s="305">
        <f>'STAGE VO-3 SO-1 Hoofdfase-2'!E55</f>
        <v>0</v>
      </c>
      <c r="I52" s="305">
        <f>'Keuzestage Hoofdfase-2'!E55</f>
        <v>0</v>
      </c>
      <c r="J52" s="474"/>
    </row>
    <row r="53" spans="1:10" s="144" customFormat="1" ht="24.95" customHeight="1" x14ac:dyDescent="0.25">
      <c r="A53" s="485"/>
      <c r="B53" s="169" t="s">
        <v>2</v>
      </c>
      <c r="C53" s="151" t="s">
        <v>45</v>
      </c>
      <c r="D53" s="160"/>
      <c r="E53" s="160"/>
      <c r="F53" s="160"/>
      <c r="G53" s="160"/>
      <c r="H53" s="286">
        <f>'STAGE VO-3 SO-1 Hoofdfase-2'!D56</f>
        <v>0</v>
      </c>
      <c r="I53" s="286">
        <f>'Keuzestage Hoofdfase-2'!D56</f>
        <v>0</v>
      </c>
      <c r="J53" s="475"/>
    </row>
    <row r="54" spans="1:10" s="144" customFormat="1" ht="24.95" customHeight="1" thickBot="1" x14ac:dyDescent="0.3">
      <c r="A54" s="485"/>
      <c r="B54" s="146" t="s">
        <v>21</v>
      </c>
      <c r="C54" s="147" t="s">
        <v>114</v>
      </c>
      <c r="D54" s="161"/>
      <c r="E54" s="161"/>
      <c r="F54" s="161"/>
      <c r="G54" s="161"/>
      <c r="H54" s="305">
        <f>'STAGE VO-3 SO-1 Hoofdfase-2'!E57</f>
        <v>0</v>
      </c>
      <c r="I54" s="305">
        <f>'Keuzestage Hoofdfase-2'!E57</f>
        <v>0</v>
      </c>
      <c r="J54" s="305">
        <f>'Eindstage HooFdfase-3'!E54</f>
        <v>0</v>
      </c>
    </row>
    <row r="55" spans="1:10" s="144" customFormat="1" ht="24.95" customHeight="1" x14ac:dyDescent="0.25">
      <c r="A55" s="485"/>
      <c r="B55" s="170" t="s">
        <v>3</v>
      </c>
      <c r="C55" s="171" t="s">
        <v>46</v>
      </c>
      <c r="D55" s="162"/>
      <c r="E55" s="162"/>
      <c r="F55" s="162"/>
      <c r="G55" s="162"/>
      <c r="H55" s="162"/>
      <c r="I55" s="162"/>
      <c r="J55" s="286">
        <f>'Eindstage HooFdfase-3'!D55</f>
        <v>0</v>
      </c>
    </row>
    <row r="56" spans="1:10" s="144" customFormat="1" ht="24.95" customHeight="1" thickBot="1" x14ac:dyDescent="0.3">
      <c r="A56" s="478"/>
      <c r="B56" s="146" t="s">
        <v>21</v>
      </c>
      <c r="C56" s="147" t="s">
        <v>114</v>
      </c>
      <c r="D56" s="161"/>
      <c r="E56" s="161"/>
      <c r="F56" s="161"/>
      <c r="G56" s="161"/>
      <c r="H56" s="161"/>
      <c r="I56" s="161"/>
      <c r="J56" s="305">
        <f>'Eindstage HooFdfase-3'!E56</f>
        <v>0</v>
      </c>
    </row>
    <row r="57" spans="1:10" s="144" customFormat="1" ht="24.95" customHeight="1" x14ac:dyDescent="0.25">
      <c r="A57" s="477" t="s">
        <v>129</v>
      </c>
      <c r="B57" s="169" t="s">
        <v>0</v>
      </c>
      <c r="C57" s="172" t="s">
        <v>89</v>
      </c>
      <c r="D57" s="476">
        <f>'STAGE PO-1 Propedeuse SEM-1'!D62</f>
        <v>0</v>
      </c>
      <c r="E57" s="476">
        <f>'STAGE VO-1 Propedeuse SEM-2'!D62</f>
        <v>0</v>
      </c>
      <c r="F57" s="476">
        <f>'STAGE VO-2 Hoofdfase-1 SEM 1'!D63</f>
        <v>0</v>
      </c>
      <c r="G57" s="476">
        <f>'STAGE PO-2 hoofdfase-1 SEM 2'!D63</f>
        <v>0</v>
      </c>
      <c r="H57" s="476">
        <f>'STAGE VO-3 SO-1 Hoofdfase-2'!D60</f>
        <v>0</v>
      </c>
      <c r="I57" s="476">
        <f>'Keuzestage Hoofdfase-2'!D60</f>
        <v>0</v>
      </c>
      <c r="J57" s="473">
        <f>'Eindstage HooFdfase-3'!D57</f>
        <v>0</v>
      </c>
    </row>
    <row r="58" spans="1:10" s="144" customFormat="1" ht="24.95" customHeight="1" x14ac:dyDescent="0.25">
      <c r="A58" s="485"/>
      <c r="B58" s="169" t="s">
        <v>0</v>
      </c>
      <c r="C58" s="151" t="s">
        <v>90</v>
      </c>
      <c r="D58" s="475"/>
      <c r="E58" s="475"/>
      <c r="F58" s="475"/>
      <c r="G58" s="475"/>
      <c r="H58" s="474"/>
      <c r="I58" s="474"/>
      <c r="J58" s="474"/>
    </row>
    <row r="59" spans="1:10" s="144" customFormat="1" ht="24.95" customHeight="1" thickBot="1" x14ac:dyDescent="0.3">
      <c r="A59" s="485"/>
      <c r="B59" s="146" t="s">
        <v>21</v>
      </c>
      <c r="C59" s="147" t="s">
        <v>114</v>
      </c>
      <c r="D59" s="305">
        <f>'STAGE PO-1 Propedeuse SEM-1'!E64</f>
        <v>0</v>
      </c>
      <c r="E59" s="305">
        <f>'STAGE VO-1 Propedeuse SEM-2'!E64</f>
        <v>0</v>
      </c>
      <c r="F59" s="305">
        <f>'STAGE VO-2 Hoofdfase-1 SEM 1'!E65</f>
        <v>0</v>
      </c>
      <c r="G59" s="305">
        <f>'STAGE PO-2 hoofdfase-1 SEM 2'!E65</f>
        <v>0</v>
      </c>
      <c r="H59" s="474"/>
      <c r="I59" s="474"/>
      <c r="J59" s="474"/>
    </row>
    <row r="60" spans="1:10" s="144" customFormat="1" ht="24.95" customHeight="1" x14ac:dyDescent="0.25">
      <c r="A60" s="485"/>
      <c r="B60" s="169" t="s">
        <v>1</v>
      </c>
      <c r="C60" s="151" t="s">
        <v>47</v>
      </c>
      <c r="D60" s="160"/>
      <c r="E60" s="160"/>
      <c r="F60" s="286">
        <f>'STAGE VO-2 Hoofdfase-1 SEM 1'!D66</f>
        <v>0</v>
      </c>
      <c r="G60" s="286">
        <f>'STAGE PO-2 hoofdfase-1 SEM 2'!D66</f>
        <v>0</v>
      </c>
      <c r="H60" s="475"/>
      <c r="I60" s="475"/>
      <c r="J60" s="474"/>
    </row>
    <row r="61" spans="1:10" s="144" customFormat="1" ht="24.95" customHeight="1" thickBot="1" x14ac:dyDescent="0.3">
      <c r="A61" s="485"/>
      <c r="B61" s="146" t="s">
        <v>21</v>
      </c>
      <c r="C61" s="147" t="s">
        <v>114</v>
      </c>
      <c r="D61" s="161"/>
      <c r="E61" s="161"/>
      <c r="F61" s="305">
        <f>'STAGE VO-2 Hoofdfase-1 SEM 1'!E67</f>
        <v>0</v>
      </c>
      <c r="G61" s="305">
        <f>'STAGE PO-2 hoofdfase-1 SEM 2'!E67</f>
        <v>0</v>
      </c>
      <c r="H61" s="305">
        <f>'STAGE VO-3 SO-1 Hoofdfase-2'!E63</f>
        <v>0</v>
      </c>
      <c r="I61" s="305">
        <f>'Keuzestage Hoofdfase-2'!E63</f>
        <v>0</v>
      </c>
      <c r="J61" s="474"/>
    </row>
    <row r="62" spans="1:10" s="144" customFormat="1" ht="24.95" customHeight="1" x14ac:dyDescent="0.25">
      <c r="A62" s="485"/>
      <c r="B62" s="159" t="s">
        <v>2</v>
      </c>
      <c r="C62" s="151" t="s">
        <v>48</v>
      </c>
      <c r="D62" s="160"/>
      <c r="E62" s="160"/>
      <c r="F62" s="160"/>
      <c r="G62" s="160"/>
      <c r="H62" s="286">
        <f>'STAGE VO-3 SO-1 Hoofdfase-2'!D64</f>
        <v>0</v>
      </c>
      <c r="I62" s="286">
        <f>'Keuzestage Hoofdfase-2'!D64</f>
        <v>0</v>
      </c>
      <c r="J62" s="475"/>
    </row>
    <row r="63" spans="1:10" s="144" customFormat="1" ht="24.95" customHeight="1" thickBot="1" x14ac:dyDescent="0.3">
      <c r="A63" s="485"/>
      <c r="B63" s="146" t="s">
        <v>21</v>
      </c>
      <c r="C63" s="147" t="s">
        <v>114</v>
      </c>
      <c r="D63" s="161"/>
      <c r="E63" s="161"/>
      <c r="F63" s="161"/>
      <c r="G63" s="161"/>
      <c r="H63" s="306">
        <f>'STAGE VO-3 SO-1 Hoofdfase-2'!E65</f>
        <v>0</v>
      </c>
      <c r="I63" s="306">
        <f>'Keuzestage Hoofdfase-2'!E65</f>
        <v>0</v>
      </c>
      <c r="J63" s="306">
        <f>'Eindstage HooFdfase-3'!E61</f>
        <v>0</v>
      </c>
    </row>
    <row r="64" spans="1:10" s="144" customFormat="1" ht="24.95" customHeight="1" x14ac:dyDescent="0.25">
      <c r="A64" s="485"/>
      <c r="B64" s="163" t="s">
        <v>3</v>
      </c>
      <c r="C64" s="152" t="s">
        <v>49</v>
      </c>
      <c r="D64" s="162"/>
      <c r="E64" s="162"/>
      <c r="F64" s="162"/>
      <c r="G64" s="162"/>
      <c r="H64" s="162"/>
      <c r="I64" s="162"/>
      <c r="J64" s="286">
        <f>'Eindstage HooFdfase-3'!D62</f>
        <v>0</v>
      </c>
    </row>
    <row r="65" spans="1:10" s="144" customFormat="1" ht="24.95" customHeight="1" thickBot="1" x14ac:dyDescent="0.3">
      <c r="A65" s="478"/>
      <c r="B65" s="146" t="s">
        <v>21</v>
      </c>
      <c r="C65" s="147" t="s">
        <v>114</v>
      </c>
      <c r="D65" s="161"/>
      <c r="E65" s="161"/>
      <c r="F65" s="161"/>
      <c r="G65" s="161"/>
      <c r="H65" s="161"/>
      <c r="I65" s="161"/>
      <c r="J65" s="305">
        <f>'Eindstage HooFdfase-3'!E63</f>
        <v>0</v>
      </c>
    </row>
    <row r="66" spans="1:10" s="144" customFormat="1" ht="24.95" customHeight="1" x14ac:dyDescent="0.25">
      <c r="A66" s="477" t="s">
        <v>130</v>
      </c>
      <c r="B66" s="157" t="s">
        <v>0</v>
      </c>
      <c r="C66" s="173" t="s">
        <v>91</v>
      </c>
      <c r="D66" s="474">
        <f>'STAGE PO-1 Propedeuse SEM-1'!D72</f>
        <v>0</v>
      </c>
      <c r="E66" s="474">
        <f>'STAGE VO-1 Propedeuse SEM-2'!D72</f>
        <v>0</v>
      </c>
      <c r="F66" s="474">
        <f>'STAGE VO-2 Hoofdfase-1 SEM 1'!D73</f>
        <v>0</v>
      </c>
      <c r="G66" s="474">
        <f>'STAGE PO-2 hoofdfase-1 SEM 2'!D73</f>
        <v>0</v>
      </c>
      <c r="H66" s="474">
        <f>'STAGE VO-3 SO-1 Hoofdfase-2'!D69</f>
        <v>0</v>
      </c>
      <c r="I66" s="474">
        <f>'Keuzestage Hoofdfase-2'!D69</f>
        <v>0</v>
      </c>
      <c r="J66" s="474">
        <f>'Eindstage HooFdfase-3'!D65</f>
        <v>0</v>
      </c>
    </row>
    <row r="67" spans="1:10" s="144" customFormat="1" ht="24.95" customHeight="1" x14ac:dyDescent="0.25">
      <c r="A67" s="485"/>
      <c r="B67" s="159" t="s">
        <v>0</v>
      </c>
      <c r="C67" s="151" t="s">
        <v>92</v>
      </c>
      <c r="D67" s="475"/>
      <c r="E67" s="475"/>
      <c r="F67" s="475"/>
      <c r="G67" s="475"/>
      <c r="H67" s="474"/>
      <c r="I67" s="474"/>
      <c r="J67" s="474"/>
    </row>
    <row r="68" spans="1:10" s="144" customFormat="1" ht="24.95" customHeight="1" thickBot="1" x14ac:dyDescent="0.3">
      <c r="A68" s="485"/>
      <c r="B68" s="146" t="s">
        <v>21</v>
      </c>
      <c r="C68" s="147" t="s">
        <v>114</v>
      </c>
      <c r="D68" s="305">
        <f>'STAGE PO-1 Propedeuse SEM-1'!E74</f>
        <v>0</v>
      </c>
      <c r="E68" s="305">
        <f>'STAGE VO-1 Propedeuse SEM-2'!E74</f>
        <v>0</v>
      </c>
      <c r="F68" s="305">
        <f>'STAGE VO-2 Hoofdfase-1 SEM 1'!E75</f>
        <v>0</v>
      </c>
      <c r="G68" s="305">
        <f>'STAGE PO-2 hoofdfase-1 SEM 2'!E75</f>
        <v>0</v>
      </c>
      <c r="H68" s="474"/>
      <c r="I68" s="474"/>
      <c r="J68" s="474"/>
    </row>
    <row r="69" spans="1:10" s="144" customFormat="1" ht="24.95" customHeight="1" x14ac:dyDescent="0.25">
      <c r="A69" s="485"/>
      <c r="B69" s="159" t="s">
        <v>1</v>
      </c>
      <c r="C69" s="151" t="s">
        <v>50</v>
      </c>
      <c r="D69" s="160"/>
      <c r="E69" s="160"/>
      <c r="F69" s="473">
        <f>'STAGE VO-2 Hoofdfase-1 SEM 1'!D76</f>
        <v>0</v>
      </c>
      <c r="G69" s="473">
        <f>'STAGE PO-2 hoofdfase-1 SEM 2'!D76</f>
        <v>0</v>
      </c>
      <c r="H69" s="474"/>
      <c r="I69" s="474"/>
      <c r="J69" s="474"/>
    </row>
    <row r="70" spans="1:10" s="144" customFormat="1" ht="24.95" customHeight="1" x14ac:dyDescent="0.25">
      <c r="A70" s="485"/>
      <c r="B70" s="159" t="s">
        <v>1</v>
      </c>
      <c r="C70" s="151" t="s">
        <v>51</v>
      </c>
      <c r="D70" s="160"/>
      <c r="E70" s="160"/>
      <c r="F70" s="474"/>
      <c r="G70" s="474"/>
      <c r="H70" s="474"/>
      <c r="I70" s="474"/>
      <c r="J70" s="474"/>
    </row>
    <row r="71" spans="1:10" s="144" customFormat="1" ht="24.95" customHeight="1" x14ac:dyDescent="0.25">
      <c r="A71" s="485"/>
      <c r="B71" s="159" t="s">
        <v>1</v>
      </c>
      <c r="C71" s="151" t="s">
        <v>52</v>
      </c>
      <c r="D71" s="160"/>
      <c r="E71" s="160"/>
      <c r="F71" s="475"/>
      <c r="G71" s="475"/>
      <c r="H71" s="475"/>
      <c r="I71" s="475"/>
      <c r="J71" s="474"/>
    </row>
    <row r="72" spans="1:10" s="144" customFormat="1" ht="24.95" customHeight="1" thickBot="1" x14ac:dyDescent="0.3">
      <c r="A72" s="485"/>
      <c r="B72" s="146" t="s">
        <v>21</v>
      </c>
      <c r="C72" s="147" t="s">
        <v>114</v>
      </c>
      <c r="D72" s="161"/>
      <c r="E72" s="161"/>
      <c r="F72" s="305">
        <f>'STAGE VO-2 Hoofdfase-1 SEM 1'!E79</f>
        <v>0</v>
      </c>
      <c r="G72" s="305">
        <f>'STAGE PO-2 hoofdfase-1 SEM 2'!E79</f>
        <v>0</v>
      </c>
      <c r="H72" s="305">
        <f>'STAGE VO-3 SO-1 Hoofdfase-2'!E74</f>
        <v>0</v>
      </c>
      <c r="I72" s="305">
        <f>'Keuzestage Hoofdfase-2'!E74</f>
        <v>0</v>
      </c>
      <c r="J72" s="474"/>
    </row>
    <row r="73" spans="1:10" s="144" customFormat="1" ht="24.95" customHeight="1" x14ac:dyDescent="0.25">
      <c r="A73" s="485"/>
      <c r="B73" s="159" t="s">
        <v>2</v>
      </c>
      <c r="C73" s="151" t="s">
        <v>55</v>
      </c>
      <c r="D73" s="160"/>
      <c r="E73" s="160"/>
      <c r="F73" s="160"/>
      <c r="G73" s="160"/>
      <c r="H73" s="286">
        <f>'STAGE VO-3 SO-1 Hoofdfase-2'!D75</f>
        <v>0</v>
      </c>
      <c r="I73" s="286">
        <f>'Keuzestage Hoofdfase-2'!D75</f>
        <v>0</v>
      </c>
      <c r="J73" s="475"/>
    </row>
    <row r="74" spans="1:10" s="144" customFormat="1" ht="24.95" customHeight="1" thickBot="1" x14ac:dyDescent="0.3">
      <c r="A74" s="485"/>
      <c r="B74" s="146" t="s">
        <v>21</v>
      </c>
      <c r="C74" s="147" t="s">
        <v>114</v>
      </c>
      <c r="D74" s="161"/>
      <c r="E74" s="161"/>
      <c r="F74" s="161"/>
      <c r="G74" s="161"/>
      <c r="H74" s="305">
        <f>'STAGE VO-3 SO-1 Hoofdfase-2'!E76</f>
        <v>0</v>
      </c>
      <c r="I74" s="305">
        <f>'Keuzestage Hoofdfase-2'!E76</f>
        <v>0</v>
      </c>
      <c r="J74" s="305">
        <f>'Eindstage HooFdfase-3'!E71</f>
        <v>0</v>
      </c>
    </row>
    <row r="75" spans="1:10" s="144" customFormat="1" ht="24.95" customHeight="1" x14ac:dyDescent="0.25">
      <c r="A75" s="485"/>
      <c r="B75" s="163" t="s">
        <v>3</v>
      </c>
      <c r="C75" s="152" t="s">
        <v>56</v>
      </c>
      <c r="D75" s="162"/>
      <c r="E75" s="162"/>
      <c r="F75" s="162"/>
      <c r="G75" s="162"/>
      <c r="H75" s="162"/>
      <c r="I75" s="162"/>
      <c r="J75" s="286">
        <f>'Eindstage HooFdfase-3'!D72</f>
        <v>0</v>
      </c>
    </row>
    <row r="76" spans="1:10" s="144" customFormat="1" ht="24.95" customHeight="1" thickBot="1" x14ac:dyDescent="0.3">
      <c r="A76" s="478"/>
      <c r="B76" s="146" t="s">
        <v>21</v>
      </c>
      <c r="C76" s="147" t="s">
        <v>114</v>
      </c>
      <c r="D76" s="161"/>
      <c r="E76" s="161"/>
      <c r="F76" s="161"/>
      <c r="G76" s="161"/>
      <c r="H76" s="161"/>
      <c r="I76" s="161"/>
      <c r="J76" s="305">
        <f>'Eindstage HooFdfase-3'!E73</f>
        <v>0</v>
      </c>
    </row>
    <row r="77" spans="1:10" s="144" customFormat="1" ht="24.95" customHeight="1" x14ac:dyDescent="0.25">
      <c r="A77" s="477" t="s">
        <v>131</v>
      </c>
      <c r="B77" s="142" t="s">
        <v>0</v>
      </c>
      <c r="C77" s="143" t="s">
        <v>57</v>
      </c>
      <c r="D77" s="476">
        <f>'STAGE PO-1 Propedeuse SEM-1'!D83</f>
        <v>0</v>
      </c>
      <c r="E77" s="476">
        <f>'STAGE VO-1 Propedeuse SEM-2'!D83</f>
        <v>0</v>
      </c>
      <c r="F77" s="476">
        <f>'STAGE VO-2 Hoofdfase-1 SEM 1'!D84</f>
        <v>0</v>
      </c>
      <c r="G77" s="476">
        <f>'STAGE PO-2 hoofdfase-1 SEM 2'!D84</f>
        <v>0</v>
      </c>
      <c r="H77" s="476">
        <f>'STAGE VO-3 SO-1 Hoofdfase-2'!D79</f>
        <v>0</v>
      </c>
      <c r="I77" s="476">
        <f>'Keuzestage Hoofdfase-2'!D79</f>
        <v>0</v>
      </c>
      <c r="J77" s="473">
        <f>'Eindstage HooFdfase-3'!D74</f>
        <v>0</v>
      </c>
    </row>
    <row r="78" spans="1:10" s="144" customFormat="1" ht="24.95" customHeight="1" x14ac:dyDescent="0.25">
      <c r="A78" s="485"/>
      <c r="B78" s="169" t="s">
        <v>0</v>
      </c>
      <c r="C78" s="151" t="s">
        <v>93</v>
      </c>
      <c r="D78" s="474"/>
      <c r="E78" s="474"/>
      <c r="F78" s="474"/>
      <c r="G78" s="474"/>
      <c r="H78" s="474"/>
      <c r="I78" s="474"/>
      <c r="J78" s="474"/>
    </row>
    <row r="79" spans="1:10" s="144" customFormat="1" ht="24.95" customHeight="1" x14ac:dyDescent="0.25">
      <c r="A79" s="485"/>
      <c r="B79" s="169" t="s">
        <v>0</v>
      </c>
      <c r="C79" s="151" t="s">
        <v>94</v>
      </c>
      <c r="D79" s="474"/>
      <c r="E79" s="474"/>
      <c r="F79" s="474"/>
      <c r="G79" s="474"/>
      <c r="H79" s="474"/>
      <c r="I79" s="474"/>
      <c r="J79" s="474"/>
    </row>
    <row r="80" spans="1:10" s="144" customFormat="1" ht="24.95" customHeight="1" x14ac:dyDescent="0.25">
      <c r="A80" s="485"/>
      <c r="B80" s="169" t="s">
        <v>0</v>
      </c>
      <c r="C80" s="172" t="s">
        <v>58</v>
      </c>
      <c r="D80" s="475"/>
      <c r="E80" s="475"/>
      <c r="F80" s="475"/>
      <c r="G80" s="475"/>
      <c r="H80" s="474"/>
      <c r="I80" s="474"/>
      <c r="J80" s="474"/>
    </row>
    <row r="81" spans="1:10" s="144" customFormat="1" ht="24.95" customHeight="1" thickBot="1" x14ac:dyDescent="0.3">
      <c r="A81" s="485"/>
      <c r="B81" s="146" t="s">
        <v>21</v>
      </c>
      <c r="C81" s="147" t="s">
        <v>114</v>
      </c>
      <c r="D81" s="305">
        <f>'STAGE PO-1 Propedeuse SEM-1'!E87</f>
        <v>0</v>
      </c>
      <c r="E81" s="305">
        <f>'STAGE VO-1 Propedeuse SEM-2'!E87</f>
        <v>0</v>
      </c>
      <c r="F81" s="305">
        <f>'STAGE VO-2 Hoofdfase-1 SEM 1'!E88</f>
        <v>0</v>
      </c>
      <c r="G81" s="305">
        <f>'STAGE PO-2 hoofdfase-1 SEM 2'!E88</f>
        <v>0</v>
      </c>
      <c r="H81" s="474"/>
      <c r="I81" s="474"/>
      <c r="J81" s="474"/>
    </row>
    <row r="82" spans="1:10" s="144" customFormat="1" ht="24.95" customHeight="1" x14ac:dyDescent="0.25">
      <c r="A82" s="485"/>
      <c r="B82" s="169" t="s">
        <v>1</v>
      </c>
      <c r="C82" s="151" t="s">
        <v>59</v>
      </c>
      <c r="D82" s="160"/>
      <c r="E82" s="160"/>
      <c r="F82" s="473">
        <f>'STAGE VO-2 Hoofdfase-1 SEM 1'!D89</f>
        <v>0</v>
      </c>
      <c r="G82" s="473">
        <f>'STAGE PO-2 hoofdfase-1 SEM 2'!D89</f>
        <v>0</v>
      </c>
      <c r="H82" s="474"/>
      <c r="I82" s="474"/>
      <c r="J82" s="474"/>
    </row>
    <row r="83" spans="1:10" s="144" customFormat="1" ht="24.95" customHeight="1" x14ac:dyDescent="0.25">
      <c r="A83" s="485"/>
      <c r="B83" s="169" t="s">
        <v>1</v>
      </c>
      <c r="C83" s="151" t="s">
        <v>60</v>
      </c>
      <c r="D83" s="160"/>
      <c r="E83" s="160"/>
      <c r="F83" s="475"/>
      <c r="G83" s="475"/>
      <c r="H83" s="475"/>
      <c r="I83" s="475"/>
      <c r="J83" s="474"/>
    </row>
    <row r="84" spans="1:10" s="144" customFormat="1" ht="24.95" customHeight="1" thickBot="1" x14ac:dyDescent="0.3">
      <c r="A84" s="485"/>
      <c r="B84" s="146" t="s">
        <v>21</v>
      </c>
      <c r="C84" s="147" t="s">
        <v>114</v>
      </c>
      <c r="D84" s="161"/>
      <c r="E84" s="161"/>
      <c r="F84" s="305">
        <f>'STAGE VO-2 Hoofdfase-1 SEM 1'!E91</f>
        <v>0</v>
      </c>
      <c r="G84" s="305">
        <f>'STAGE PO-2 hoofdfase-1 SEM 2'!E91</f>
        <v>0</v>
      </c>
      <c r="H84" s="305">
        <f>'STAGE VO-3 SO-1 Hoofdfase-2'!E85</f>
        <v>0</v>
      </c>
      <c r="I84" s="305">
        <f>'Keuzestage Hoofdfase-2'!E85</f>
        <v>0</v>
      </c>
      <c r="J84" s="474"/>
    </row>
    <row r="85" spans="1:10" s="144" customFormat="1" ht="24.95" customHeight="1" x14ac:dyDescent="0.25">
      <c r="A85" s="485"/>
      <c r="B85" s="169" t="s">
        <v>2</v>
      </c>
      <c r="C85" s="151" t="s">
        <v>61</v>
      </c>
      <c r="D85" s="160"/>
      <c r="E85" s="160"/>
      <c r="F85" s="160"/>
      <c r="G85" s="160"/>
      <c r="H85" s="473">
        <f>'STAGE VO-3 SO-1 Hoofdfase-2'!D86</f>
        <v>0</v>
      </c>
      <c r="I85" s="473">
        <f>'Keuzestage Hoofdfase-2'!D86</f>
        <v>0</v>
      </c>
      <c r="J85" s="474"/>
    </row>
    <row r="86" spans="1:10" s="144" customFormat="1" ht="24.95" customHeight="1" x14ac:dyDescent="0.25">
      <c r="A86" s="485"/>
      <c r="B86" s="169" t="s">
        <v>2</v>
      </c>
      <c r="C86" s="151" t="s">
        <v>62</v>
      </c>
      <c r="D86" s="160"/>
      <c r="E86" s="160"/>
      <c r="F86" s="160"/>
      <c r="G86" s="160"/>
      <c r="H86" s="475"/>
      <c r="I86" s="475"/>
      <c r="J86" s="475"/>
    </row>
    <row r="87" spans="1:10" s="144" customFormat="1" ht="24.95" customHeight="1" thickBot="1" x14ac:dyDescent="0.3">
      <c r="A87" s="485"/>
      <c r="B87" s="146" t="s">
        <v>21</v>
      </c>
      <c r="C87" s="147" t="s">
        <v>114</v>
      </c>
      <c r="D87" s="161"/>
      <c r="E87" s="161"/>
      <c r="F87" s="161"/>
      <c r="G87" s="161"/>
      <c r="H87" s="305">
        <f>'STAGE VO-3 SO-1 Hoofdfase-2'!E88</f>
        <v>0</v>
      </c>
      <c r="I87" s="305">
        <f>'Keuzestage Hoofdfase-2'!E88</f>
        <v>0</v>
      </c>
      <c r="J87" s="305">
        <f>'Eindstage HooFdfase-3'!E82</f>
        <v>0</v>
      </c>
    </row>
    <row r="88" spans="1:10" s="144" customFormat="1" ht="24.95" customHeight="1" thickBot="1" x14ac:dyDescent="0.3">
      <c r="A88" s="485"/>
      <c r="B88" s="170" t="s">
        <v>3</v>
      </c>
      <c r="C88" s="152" t="s">
        <v>63</v>
      </c>
      <c r="D88" s="162"/>
      <c r="E88" s="162"/>
      <c r="F88" s="162"/>
      <c r="G88" s="162"/>
      <c r="H88" s="162"/>
      <c r="I88" s="162"/>
      <c r="J88" s="286">
        <f>'Eindstage HooFdfase-3'!D83</f>
        <v>0</v>
      </c>
    </row>
    <row r="89" spans="1:10" s="144" customFormat="1" ht="24.95" customHeight="1" thickBot="1" x14ac:dyDescent="0.3">
      <c r="A89" s="478"/>
      <c r="B89" s="146" t="s">
        <v>21</v>
      </c>
      <c r="C89" s="147" t="s">
        <v>114</v>
      </c>
      <c r="D89" s="174"/>
      <c r="E89" s="175"/>
      <c r="F89" s="175"/>
      <c r="G89" s="175"/>
      <c r="H89" s="176"/>
      <c r="I89" s="177"/>
      <c r="J89" s="305">
        <f>'Eindstage HooFdfase-3'!E84</f>
        <v>0</v>
      </c>
    </row>
    <row r="90" spans="1:10" s="144" customFormat="1" ht="24.95" customHeight="1" x14ac:dyDescent="0.25">
      <c r="A90" s="477" t="s">
        <v>132</v>
      </c>
      <c r="B90" s="180" t="s">
        <v>0</v>
      </c>
      <c r="C90" s="181" t="s">
        <v>95</v>
      </c>
      <c r="D90" s="473">
        <f>'STAGE PO-1 Propedeuse SEM-1'!D97</f>
        <v>0</v>
      </c>
      <c r="E90" s="473">
        <f>'STAGE VO-1 Propedeuse SEM-2'!D97</f>
        <v>0</v>
      </c>
      <c r="F90" s="473">
        <f>'STAGE VO-2 Hoofdfase-1 SEM 1'!D98</f>
        <v>0</v>
      </c>
      <c r="G90" s="473">
        <f>'STAGE PO-2 hoofdfase-1 SEM 2'!D98</f>
        <v>0</v>
      </c>
      <c r="H90" s="473">
        <f>'STAGE VO-3 SO-1 Hoofdfase-2'!D92</f>
        <v>0</v>
      </c>
      <c r="I90" s="473">
        <f>'Keuzestage Hoofdfase-2'!D92</f>
        <v>0</v>
      </c>
      <c r="J90" s="473">
        <f>'Eindstage HooFdfase-3'!D86</f>
        <v>0</v>
      </c>
    </row>
    <row r="91" spans="1:10" s="144" customFormat="1" ht="24.95" customHeight="1" x14ac:dyDescent="0.25">
      <c r="A91" s="485"/>
      <c r="B91" s="169" t="s">
        <v>0</v>
      </c>
      <c r="C91" s="151" t="s">
        <v>96</v>
      </c>
      <c r="D91" s="474"/>
      <c r="E91" s="474"/>
      <c r="F91" s="474"/>
      <c r="G91" s="474"/>
      <c r="H91" s="474"/>
      <c r="I91" s="474"/>
      <c r="J91" s="474"/>
    </row>
    <row r="92" spans="1:10" s="144" customFormat="1" ht="24.95" customHeight="1" x14ac:dyDescent="0.25">
      <c r="A92" s="485"/>
      <c r="B92" s="169" t="s">
        <v>0</v>
      </c>
      <c r="C92" s="151" t="s">
        <v>97</v>
      </c>
      <c r="D92" s="474"/>
      <c r="E92" s="474"/>
      <c r="F92" s="474"/>
      <c r="G92" s="474"/>
      <c r="H92" s="474"/>
      <c r="I92" s="474"/>
      <c r="J92" s="474"/>
    </row>
    <row r="93" spans="1:10" s="144" customFormat="1" ht="24.95" customHeight="1" x14ac:dyDescent="0.25">
      <c r="A93" s="485"/>
      <c r="B93" s="169" t="s">
        <v>0</v>
      </c>
      <c r="C93" s="151" t="s">
        <v>98</v>
      </c>
      <c r="D93" s="474"/>
      <c r="E93" s="474"/>
      <c r="F93" s="474"/>
      <c r="G93" s="474"/>
      <c r="H93" s="474"/>
      <c r="I93" s="474"/>
      <c r="J93" s="474"/>
    </row>
    <row r="94" spans="1:10" s="144" customFormat="1" ht="24.95" customHeight="1" x14ac:dyDescent="0.25">
      <c r="A94" s="485"/>
      <c r="B94" s="169" t="s">
        <v>0</v>
      </c>
      <c r="C94" s="151" t="s">
        <v>99</v>
      </c>
      <c r="D94" s="475"/>
      <c r="E94" s="475"/>
      <c r="F94" s="475"/>
      <c r="G94" s="475"/>
      <c r="H94" s="474"/>
      <c r="I94" s="474"/>
      <c r="J94" s="474"/>
    </row>
    <row r="95" spans="1:10" s="144" customFormat="1" ht="24.95" customHeight="1" thickBot="1" x14ac:dyDescent="0.3">
      <c r="A95" s="485"/>
      <c r="B95" s="146" t="s">
        <v>21</v>
      </c>
      <c r="C95" s="147" t="s">
        <v>114</v>
      </c>
      <c r="D95" s="305">
        <f>'STAGE PO-1 Propedeuse SEM-1'!E102</f>
        <v>0</v>
      </c>
      <c r="E95" s="305">
        <f>'STAGE VO-1 Propedeuse SEM-2'!E102</f>
        <v>0</v>
      </c>
      <c r="F95" s="305">
        <f>'STAGE VO-2 Hoofdfase-1 SEM 1'!E103</f>
        <v>0</v>
      </c>
      <c r="G95" s="305">
        <f>'STAGE PO-2 hoofdfase-1 SEM 2'!E103</f>
        <v>0</v>
      </c>
      <c r="H95" s="474"/>
      <c r="I95" s="474"/>
      <c r="J95" s="474"/>
    </row>
    <row r="96" spans="1:10" s="144" customFormat="1" ht="24.95" customHeight="1" x14ac:dyDescent="0.25">
      <c r="A96" s="485"/>
      <c r="B96" s="169" t="s">
        <v>1</v>
      </c>
      <c r="C96" s="151" t="s">
        <v>64</v>
      </c>
      <c r="D96" s="160"/>
      <c r="E96" s="160"/>
      <c r="F96" s="473">
        <f>'STAGE VO-2 Hoofdfase-1 SEM 1'!D104</f>
        <v>0</v>
      </c>
      <c r="G96" s="473">
        <f>'STAGE PO-2 hoofdfase-1 SEM 2'!D104</f>
        <v>0</v>
      </c>
      <c r="H96" s="474"/>
      <c r="I96" s="474"/>
      <c r="J96" s="474"/>
    </row>
    <row r="97" spans="1:10" s="144" customFormat="1" ht="24.95" customHeight="1" x14ac:dyDescent="0.25">
      <c r="A97" s="485"/>
      <c r="B97" s="169" t="s">
        <v>1</v>
      </c>
      <c r="C97" s="172" t="s">
        <v>65</v>
      </c>
      <c r="D97" s="160"/>
      <c r="E97" s="160"/>
      <c r="F97" s="475"/>
      <c r="G97" s="475"/>
      <c r="H97" s="475"/>
      <c r="I97" s="475"/>
      <c r="J97" s="474"/>
    </row>
    <row r="98" spans="1:10" s="144" customFormat="1" ht="24.95" customHeight="1" thickBot="1" x14ac:dyDescent="0.3">
      <c r="A98" s="485"/>
      <c r="B98" s="146" t="s">
        <v>21</v>
      </c>
      <c r="C98" s="147" t="s">
        <v>114</v>
      </c>
      <c r="D98" s="161"/>
      <c r="E98" s="161"/>
      <c r="F98" s="305">
        <f>'STAGE VO-2 Hoofdfase-1 SEM 1'!E106</f>
        <v>0</v>
      </c>
      <c r="G98" s="305">
        <f>'STAGE PO-2 hoofdfase-1 SEM 2'!E106</f>
        <v>0</v>
      </c>
      <c r="H98" s="305">
        <f>'STAGE VO-3 SO-1 Hoofdfase-2'!E99</f>
        <v>0</v>
      </c>
      <c r="I98" s="305">
        <f>'Keuzestage Hoofdfase-2'!E99</f>
        <v>0</v>
      </c>
      <c r="J98" s="474"/>
    </row>
    <row r="99" spans="1:10" s="144" customFormat="1" ht="24.95" customHeight="1" x14ac:dyDescent="0.25">
      <c r="A99" s="485"/>
      <c r="B99" s="169" t="s">
        <v>2</v>
      </c>
      <c r="C99" s="151" t="s">
        <v>66</v>
      </c>
      <c r="D99" s="160"/>
      <c r="E99" s="160"/>
      <c r="F99" s="160"/>
      <c r="G99" s="160"/>
      <c r="H99" s="473">
        <f>'STAGE VO-3 SO-1 Hoofdfase-2'!D100</f>
        <v>0</v>
      </c>
      <c r="I99" s="473">
        <f>'Keuzestage Hoofdfase-2'!D100</f>
        <v>0</v>
      </c>
      <c r="J99" s="474"/>
    </row>
    <row r="100" spans="1:10" s="144" customFormat="1" ht="24.95" customHeight="1" x14ac:dyDescent="0.25">
      <c r="A100" s="485"/>
      <c r="B100" s="169" t="s">
        <v>2</v>
      </c>
      <c r="C100" s="172" t="s">
        <v>67</v>
      </c>
      <c r="D100" s="160"/>
      <c r="E100" s="160"/>
      <c r="F100" s="160"/>
      <c r="G100" s="160"/>
      <c r="H100" s="475"/>
      <c r="I100" s="475"/>
      <c r="J100" s="475"/>
    </row>
    <row r="101" spans="1:10" s="144" customFormat="1" ht="24.95" customHeight="1" thickBot="1" x14ac:dyDescent="0.3">
      <c r="A101" s="485"/>
      <c r="B101" s="146" t="s">
        <v>21</v>
      </c>
      <c r="C101" s="147" t="s">
        <v>114</v>
      </c>
      <c r="D101" s="161"/>
      <c r="E101" s="161"/>
      <c r="F101" s="161"/>
      <c r="G101" s="161"/>
      <c r="H101" s="305">
        <f>'STAGE VO-3 SO-1 Hoofdfase-2'!E102</f>
        <v>0</v>
      </c>
      <c r="I101" s="305">
        <f>'Keuzestage Hoofdfase-2'!E102</f>
        <v>0</v>
      </c>
      <c r="J101" s="305">
        <f>'Eindstage HooFdfase-3'!E95</f>
        <v>0</v>
      </c>
    </row>
    <row r="102" spans="1:10" s="144" customFormat="1" ht="24.95" customHeight="1" x14ac:dyDescent="0.25">
      <c r="A102" s="485"/>
      <c r="B102" s="170" t="s">
        <v>3</v>
      </c>
      <c r="C102" s="152" t="s">
        <v>69</v>
      </c>
      <c r="D102" s="162"/>
      <c r="E102" s="162"/>
      <c r="F102" s="162"/>
      <c r="G102" s="162"/>
      <c r="H102" s="162"/>
      <c r="I102" s="162"/>
      <c r="J102" s="286">
        <f>'Eindstage HooFdfase-3'!D96</f>
        <v>0</v>
      </c>
    </row>
    <row r="103" spans="1:10" s="144" customFormat="1" ht="24.95" customHeight="1" thickBot="1" x14ac:dyDescent="0.3">
      <c r="A103" s="478"/>
      <c r="B103" s="182" t="s">
        <v>21</v>
      </c>
      <c r="C103" s="147" t="s">
        <v>114</v>
      </c>
      <c r="D103" s="161"/>
      <c r="E103" s="161"/>
      <c r="F103" s="161"/>
      <c r="G103" s="161"/>
      <c r="H103" s="161"/>
      <c r="I103" s="161"/>
      <c r="J103" s="305">
        <f>'Eindstage HooFdfase-3'!E97</f>
        <v>0</v>
      </c>
    </row>
    <row r="104" spans="1:10" s="144" customFormat="1" ht="24.95" customHeight="1" x14ac:dyDescent="0.25">
      <c r="A104" s="477" t="s">
        <v>133</v>
      </c>
      <c r="B104" s="142" t="s">
        <v>0</v>
      </c>
      <c r="C104" s="143" t="s">
        <v>100</v>
      </c>
      <c r="D104" s="473">
        <f>'STAGE PO-1 Propedeuse SEM-1'!D112</f>
        <v>0</v>
      </c>
      <c r="E104" s="473">
        <f>'STAGE VO-1 Propedeuse SEM-2'!D112</f>
        <v>0</v>
      </c>
      <c r="F104" s="473">
        <f>'STAGE VO-2 Hoofdfase-1 SEM 1'!D113</f>
        <v>0</v>
      </c>
      <c r="G104" s="473">
        <f>'STAGE PO-2 hoofdfase-1 SEM 2'!D113</f>
        <v>0</v>
      </c>
      <c r="H104" s="473">
        <f>'STAGE VO-3 SO-1 Hoofdfase-2'!D106</f>
        <v>0</v>
      </c>
      <c r="I104" s="473">
        <f>'Keuzestage Hoofdfase-2'!D106</f>
        <v>0</v>
      </c>
      <c r="J104" s="473">
        <f>'Eindstage HooFdfase-3'!D98</f>
        <v>0</v>
      </c>
    </row>
    <row r="105" spans="1:10" s="144" customFormat="1" ht="24.95" customHeight="1" x14ac:dyDescent="0.25">
      <c r="A105" s="485"/>
      <c r="B105" s="159" t="s">
        <v>0</v>
      </c>
      <c r="C105" s="151" t="s">
        <v>70</v>
      </c>
      <c r="D105" s="474"/>
      <c r="E105" s="474"/>
      <c r="F105" s="474"/>
      <c r="G105" s="474"/>
      <c r="H105" s="474"/>
      <c r="I105" s="474"/>
      <c r="J105" s="474"/>
    </row>
    <row r="106" spans="1:10" s="144" customFormat="1" ht="24.95" customHeight="1" x14ac:dyDescent="0.25">
      <c r="A106" s="485"/>
      <c r="B106" s="159" t="s">
        <v>0</v>
      </c>
      <c r="C106" s="151" t="s">
        <v>101</v>
      </c>
      <c r="D106" s="475"/>
      <c r="E106" s="475"/>
      <c r="F106" s="475"/>
      <c r="G106" s="475"/>
      <c r="H106" s="474"/>
      <c r="I106" s="474"/>
      <c r="J106" s="474"/>
    </row>
    <row r="107" spans="1:10" s="144" customFormat="1" ht="24.95" customHeight="1" thickBot="1" x14ac:dyDescent="0.3">
      <c r="A107" s="485"/>
      <c r="B107" s="146" t="s">
        <v>21</v>
      </c>
      <c r="C107" s="147" t="s">
        <v>114</v>
      </c>
      <c r="D107" s="305">
        <f>'STAGE PO-1 Propedeuse SEM-1'!E115</f>
        <v>0</v>
      </c>
      <c r="E107" s="305">
        <f>'STAGE VO-1 Propedeuse SEM-2'!E115</f>
        <v>0</v>
      </c>
      <c r="F107" s="305">
        <f>'STAGE VO-2 Hoofdfase-1 SEM 1'!E116</f>
        <v>0</v>
      </c>
      <c r="G107" s="305">
        <f>'STAGE PO-2 hoofdfase-1 SEM 2'!E116</f>
        <v>0</v>
      </c>
      <c r="H107" s="474"/>
      <c r="I107" s="474"/>
      <c r="J107" s="474"/>
    </row>
    <row r="108" spans="1:10" s="144" customFormat="1" ht="24" x14ac:dyDescent="0.25">
      <c r="A108" s="485"/>
      <c r="B108" s="159" t="s">
        <v>1</v>
      </c>
      <c r="C108" s="151" t="s">
        <v>71</v>
      </c>
      <c r="D108" s="183"/>
      <c r="E108" s="183"/>
      <c r="F108" s="473">
        <f>'STAGE VO-2 Hoofdfase-1 SEM 1'!D117</f>
        <v>0</v>
      </c>
      <c r="G108" s="473">
        <f>'STAGE PO-2 hoofdfase-1 SEM 2'!D117</f>
        <v>0</v>
      </c>
      <c r="H108" s="474"/>
      <c r="I108" s="474"/>
      <c r="J108" s="474"/>
    </row>
    <row r="109" spans="1:10" s="144" customFormat="1" ht="36" x14ac:dyDescent="0.25">
      <c r="A109" s="485"/>
      <c r="B109" s="159" t="s">
        <v>1</v>
      </c>
      <c r="C109" s="151" t="s">
        <v>72</v>
      </c>
      <c r="D109" s="183"/>
      <c r="E109" s="183"/>
      <c r="F109" s="475"/>
      <c r="G109" s="475"/>
      <c r="H109" s="475"/>
      <c r="I109" s="475"/>
      <c r="J109" s="474"/>
    </row>
    <row r="110" spans="1:10" s="144" customFormat="1" ht="24.95" customHeight="1" thickBot="1" x14ac:dyDescent="0.3">
      <c r="A110" s="485"/>
      <c r="B110" s="146" t="s">
        <v>21</v>
      </c>
      <c r="C110" s="147" t="s">
        <v>114</v>
      </c>
      <c r="D110" s="161"/>
      <c r="E110" s="161"/>
      <c r="F110" s="305">
        <f>'STAGE VO-2 Hoofdfase-1 SEM 1'!E119</f>
        <v>0</v>
      </c>
      <c r="G110" s="305">
        <f>'STAGE PO-2 hoofdfase-1 SEM 2'!E119</f>
        <v>0</v>
      </c>
      <c r="H110" s="305">
        <f>'STAGE VO-3 SO-1 Hoofdfase-2'!E111</f>
        <v>0</v>
      </c>
      <c r="I110" s="305">
        <f>'Keuzestage Hoofdfase-2'!E111</f>
        <v>0</v>
      </c>
      <c r="J110" s="474"/>
    </row>
    <row r="111" spans="1:10" s="144" customFormat="1" ht="24.95" customHeight="1" x14ac:dyDescent="0.25">
      <c r="A111" s="485"/>
      <c r="B111" s="159" t="s">
        <v>2</v>
      </c>
      <c r="C111" s="172" t="s">
        <v>153</v>
      </c>
      <c r="D111" s="183"/>
      <c r="E111" s="183"/>
      <c r="F111" s="183"/>
      <c r="G111" s="183"/>
      <c r="H111" s="286">
        <f>'STAGE VO-3 SO-1 Hoofdfase-2'!D112</f>
        <v>0</v>
      </c>
      <c r="I111" s="286">
        <f>'Keuzestage Hoofdfase-2'!D112</f>
        <v>0</v>
      </c>
      <c r="J111" s="475"/>
    </row>
    <row r="112" spans="1:10" s="144" customFormat="1" ht="24.95" customHeight="1" thickBot="1" x14ac:dyDescent="0.3">
      <c r="A112" s="485"/>
      <c r="B112" s="146" t="s">
        <v>21</v>
      </c>
      <c r="C112" s="147" t="s">
        <v>114</v>
      </c>
      <c r="D112" s="161"/>
      <c r="E112" s="161"/>
      <c r="F112" s="161"/>
      <c r="G112" s="161"/>
      <c r="H112" s="305">
        <f>'STAGE VO-3 SO-1 Hoofdfase-2'!E113</f>
        <v>0</v>
      </c>
      <c r="I112" s="305">
        <f>'Keuzestage Hoofdfase-2'!E113</f>
        <v>0</v>
      </c>
      <c r="J112" s="305">
        <f>'Eindstage HooFdfase-3'!E104</f>
        <v>0</v>
      </c>
    </row>
    <row r="113" spans="1:10" s="144" customFormat="1" ht="35.25" customHeight="1" x14ac:dyDescent="0.25">
      <c r="A113" s="485"/>
      <c r="B113" s="163" t="s">
        <v>3</v>
      </c>
      <c r="C113" s="166" t="s">
        <v>154</v>
      </c>
      <c r="D113" s="162"/>
      <c r="E113" s="162"/>
      <c r="F113" s="162"/>
      <c r="G113" s="162"/>
      <c r="H113" s="162"/>
      <c r="I113" s="162"/>
      <c r="J113" s="286">
        <f>'Eindstage HooFdfase-3'!D105</f>
        <v>0</v>
      </c>
    </row>
    <row r="114" spans="1:10" s="144" customFormat="1" ht="24.95" customHeight="1" thickBot="1" x14ac:dyDescent="0.3">
      <c r="A114" s="478"/>
      <c r="B114" s="184" t="s">
        <v>21</v>
      </c>
      <c r="C114" s="147" t="s">
        <v>114</v>
      </c>
      <c r="D114" s="162"/>
      <c r="E114" s="162"/>
      <c r="F114" s="162"/>
      <c r="G114" s="162"/>
      <c r="H114" s="162"/>
      <c r="I114" s="162"/>
      <c r="J114" s="305">
        <f>'Eindstage HooFdfase-3'!E106</f>
        <v>0</v>
      </c>
    </row>
    <row r="115" spans="1:10" s="141" customFormat="1" ht="24.95" customHeight="1" thickBot="1" x14ac:dyDescent="0.3">
      <c r="A115" s="486" t="s">
        <v>75</v>
      </c>
      <c r="B115" s="487"/>
      <c r="C115" s="488"/>
      <c r="D115" s="185" t="str">
        <f>'STAGE PO-1 Propedeuse SEM-1'!E123</f>
        <v>ONVOLLEDIG</v>
      </c>
      <c r="E115" s="185" t="str">
        <f>IF(ISBLANK('STAGE VO-1 Propedeuse SEM-2'!E123),"",'STAGE VO-1 Propedeuse SEM-2'!E123)</f>
        <v>ONVOLLEDIG</v>
      </c>
      <c r="F115" s="185" t="str">
        <f>IF(ISBLANK('STAGE VO-2 Hoofdfase-1 SEM 1'!E124),"",'STAGE VO-2 Hoofdfase-1 SEM 1'!E124)</f>
        <v>ONVOLLEDIG</v>
      </c>
      <c r="G115" s="185" t="str">
        <f>IF(ISBLANK('STAGE PO-2 hoofdfase-1 SEM 2'!E124),"",'STAGE PO-2 hoofdfase-1 SEM 2'!E124)</f>
        <v>ONVOLLEDIG</v>
      </c>
      <c r="H115" s="185" t="str">
        <f>IF(ISBLANK('STAGE VO-3 SO-1 Hoofdfase-2'!E116),"",'STAGE VO-3 SO-1 Hoofdfase-2'!E116)</f>
        <v>ONVOLLEDIG</v>
      </c>
      <c r="I115" s="185" t="str">
        <f>IF(ISBLANK('Keuzestage Hoofdfase-2'!E116),"",'Keuzestage Hoofdfase-2'!E116)</f>
        <v>ONVOLLEDIG</v>
      </c>
      <c r="J115" s="185" t="str">
        <f>IF(ISBLANK('Eindstage HooFdfase-3'!E107),"",'Eindstage HooFdfase-3'!E107)</f>
        <v>ONVOLLEDIG</v>
      </c>
    </row>
    <row r="116" spans="1:10" ht="91.5" customHeight="1" x14ac:dyDescent="0.2">
      <c r="A116" s="189" t="s">
        <v>122</v>
      </c>
      <c r="B116" s="186"/>
      <c r="C116" s="187"/>
      <c r="D116" s="188"/>
      <c r="E116" s="188"/>
      <c r="F116" s="188"/>
      <c r="G116" s="188"/>
      <c r="H116" s="188"/>
      <c r="J116" s="188"/>
    </row>
    <row r="117" spans="1:10" x14ac:dyDescent="0.2">
      <c r="A117" s="364"/>
      <c r="B117" s="364"/>
      <c r="C117" s="364"/>
      <c r="D117" s="188"/>
      <c r="E117" s="489"/>
      <c r="F117" s="489"/>
      <c r="G117" s="489"/>
      <c r="H117" s="489"/>
      <c r="I117" s="489"/>
      <c r="J117" s="489"/>
    </row>
    <row r="118" spans="1:10" x14ac:dyDescent="0.2">
      <c r="A118" s="363"/>
      <c r="B118" s="363"/>
      <c r="C118" s="363"/>
      <c r="D118" s="188"/>
      <c r="E118" s="490"/>
      <c r="F118" s="490"/>
      <c r="G118" s="490"/>
      <c r="H118" s="490"/>
      <c r="I118" s="490"/>
      <c r="J118" s="490"/>
    </row>
    <row r="119" spans="1:10" x14ac:dyDescent="0.2">
      <c r="A119" s="362"/>
      <c r="B119" s="362"/>
      <c r="C119" s="362"/>
      <c r="D119" s="188"/>
      <c r="E119" s="490"/>
      <c r="F119" s="490"/>
      <c r="G119" s="490"/>
      <c r="H119" s="490"/>
      <c r="I119" s="490"/>
      <c r="J119" s="490"/>
    </row>
    <row r="120" spans="1:10" x14ac:dyDescent="0.2">
      <c r="A120" s="362"/>
      <c r="B120" s="362"/>
      <c r="C120" s="362"/>
      <c r="D120" s="188"/>
      <c r="E120" s="490"/>
      <c r="F120" s="490"/>
      <c r="G120" s="490"/>
      <c r="H120" s="490"/>
      <c r="I120" s="490"/>
      <c r="J120" s="490"/>
    </row>
    <row r="121" spans="1:10" x14ac:dyDescent="0.2">
      <c r="A121" s="129"/>
      <c r="B121" s="186"/>
      <c r="C121" s="187"/>
      <c r="D121" s="188"/>
      <c r="E121" s="188"/>
      <c r="F121" s="188"/>
      <c r="G121" s="188"/>
      <c r="H121" s="188"/>
      <c r="I121" s="188"/>
      <c r="J121" s="188"/>
    </row>
    <row r="122" spans="1:10" x14ac:dyDescent="0.2">
      <c r="A122" s="364"/>
      <c r="B122" s="364"/>
      <c r="C122" s="364"/>
      <c r="D122" s="188"/>
      <c r="E122" s="489"/>
      <c r="F122" s="489"/>
      <c r="G122" s="489"/>
      <c r="H122" s="489"/>
      <c r="I122" s="489"/>
      <c r="J122" s="489"/>
    </row>
    <row r="123" spans="1:10" x14ac:dyDescent="0.2">
      <c r="A123" s="363"/>
      <c r="B123" s="363"/>
      <c r="C123" s="363"/>
      <c r="D123" s="188"/>
      <c r="E123" s="490"/>
      <c r="F123" s="490"/>
      <c r="G123" s="490"/>
      <c r="H123" s="490"/>
      <c r="I123" s="490"/>
      <c r="J123" s="490"/>
    </row>
    <row r="124" spans="1:10" x14ac:dyDescent="0.2">
      <c r="A124" s="362"/>
      <c r="B124" s="362"/>
      <c r="C124" s="362"/>
      <c r="D124" s="188"/>
      <c r="E124" s="490"/>
      <c r="F124" s="490"/>
      <c r="G124" s="490"/>
      <c r="H124" s="490"/>
      <c r="I124" s="490"/>
      <c r="J124" s="490"/>
    </row>
    <row r="125" spans="1:10" x14ac:dyDescent="0.2">
      <c r="A125" s="362"/>
      <c r="B125" s="362"/>
      <c r="C125" s="362"/>
      <c r="D125" s="188"/>
      <c r="E125" s="490"/>
      <c r="F125" s="490"/>
      <c r="G125" s="490"/>
      <c r="H125" s="490"/>
      <c r="I125" s="490"/>
      <c r="J125" s="490"/>
    </row>
    <row r="126" spans="1:10" x14ac:dyDescent="0.2">
      <c r="A126" s="129"/>
      <c r="B126" s="186"/>
      <c r="C126" s="187"/>
      <c r="D126" s="188"/>
      <c r="E126" s="188"/>
      <c r="F126" s="188"/>
      <c r="G126" s="188"/>
      <c r="H126" s="188"/>
      <c r="I126" s="188"/>
      <c r="J126" s="188"/>
    </row>
    <row r="127" spans="1:10" x14ac:dyDescent="0.2">
      <c r="A127" s="364"/>
      <c r="B127" s="364"/>
      <c r="C127" s="364"/>
      <c r="D127" s="188"/>
      <c r="E127" s="489"/>
      <c r="F127" s="489"/>
      <c r="G127" s="489"/>
      <c r="H127" s="489"/>
      <c r="I127" s="489"/>
      <c r="J127" s="489"/>
    </row>
    <row r="128" spans="1:10" x14ac:dyDescent="0.2">
      <c r="A128" s="363"/>
      <c r="B128" s="363"/>
      <c r="C128" s="363"/>
      <c r="D128" s="188"/>
      <c r="E128" s="490"/>
      <c r="F128" s="490"/>
      <c r="G128" s="490"/>
      <c r="H128" s="490"/>
      <c r="I128" s="490"/>
      <c r="J128" s="490"/>
    </row>
    <row r="129" spans="1:10" x14ac:dyDescent="0.2">
      <c r="A129" s="362"/>
      <c r="B129" s="362"/>
      <c r="C129" s="362"/>
      <c r="D129" s="188"/>
      <c r="E129" s="490"/>
      <c r="F129" s="490"/>
      <c r="G129" s="490"/>
      <c r="H129" s="490"/>
      <c r="I129" s="490"/>
      <c r="J129" s="490"/>
    </row>
    <row r="130" spans="1:10" x14ac:dyDescent="0.2">
      <c r="A130" s="362"/>
      <c r="B130" s="362"/>
      <c r="C130" s="362"/>
      <c r="D130" s="188"/>
      <c r="E130" s="490"/>
      <c r="F130" s="490"/>
      <c r="G130" s="490"/>
      <c r="H130" s="490"/>
      <c r="I130" s="490"/>
      <c r="J130" s="490"/>
    </row>
    <row r="131" spans="1:10" x14ac:dyDescent="0.2">
      <c r="A131" s="129"/>
      <c r="B131" s="186"/>
      <c r="C131" s="187"/>
      <c r="D131" s="188"/>
      <c r="E131" s="188"/>
      <c r="F131" s="188"/>
      <c r="G131" s="188"/>
      <c r="H131" s="188"/>
      <c r="I131" s="188"/>
      <c r="J131" s="188"/>
    </row>
    <row r="132" spans="1:10" x14ac:dyDescent="0.2">
      <c r="A132" s="364"/>
      <c r="B132" s="364"/>
      <c r="C132" s="364"/>
      <c r="D132" s="188"/>
      <c r="E132" s="188"/>
      <c r="F132" s="188"/>
      <c r="G132" s="188"/>
      <c r="H132" s="188"/>
      <c r="I132" s="188"/>
      <c r="J132" s="188"/>
    </row>
    <row r="133" spans="1:10" x14ac:dyDescent="0.2">
      <c r="A133" s="363"/>
      <c r="B133" s="363"/>
      <c r="C133" s="363"/>
      <c r="D133" s="188"/>
      <c r="E133" s="188"/>
      <c r="F133" s="188"/>
      <c r="G133" s="188"/>
      <c r="H133" s="188"/>
      <c r="I133" s="188"/>
      <c r="J133" s="188"/>
    </row>
    <row r="134" spans="1:10" x14ac:dyDescent="0.2">
      <c r="A134" s="362"/>
      <c r="B134" s="362"/>
      <c r="C134" s="362"/>
      <c r="D134" s="188"/>
      <c r="E134" s="188"/>
      <c r="F134" s="188"/>
      <c r="G134" s="188"/>
      <c r="H134" s="188"/>
      <c r="I134" s="188"/>
      <c r="J134" s="188"/>
    </row>
    <row r="135" spans="1:10" x14ac:dyDescent="0.2">
      <c r="A135" s="362"/>
      <c r="B135" s="362"/>
      <c r="C135" s="362"/>
      <c r="D135" s="188"/>
      <c r="E135" s="188"/>
      <c r="F135" s="188"/>
      <c r="G135" s="188"/>
      <c r="H135" s="188"/>
      <c r="I135" s="188"/>
      <c r="J135" s="188"/>
    </row>
    <row r="136" spans="1:10" x14ac:dyDescent="0.2">
      <c r="A136" s="129"/>
      <c r="B136" s="186"/>
      <c r="C136" s="187"/>
      <c r="D136" s="188"/>
      <c r="E136" s="188"/>
      <c r="F136" s="188"/>
      <c r="G136" s="188"/>
      <c r="H136" s="188"/>
      <c r="I136" s="188"/>
      <c r="J136" s="188"/>
    </row>
    <row r="137" spans="1:10" x14ac:dyDescent="0.2">
      <c r="A137" s="129"/>
      <c r="B137" s="186"/>
      <c r="C137" s="187"/>
      <c r="D137" s="188"/>
      <c r="E137" s="188"/>
      <c r="F137" s="188"/>
      <c r="G137" s="188"/>
      <c r="H137" s="188"/>
      <c r="I137" s="188"/>
      <c r="J137" s="188"/>
    </row>
    <row r="138" spans="1:10" x14ac:dyDescent="0.2">
      <c r="A138" s="129"/>
      <c r="B138" s="186"/>
      <c r="C138" s="187"/>
      <c r="D138" s="188"/>
      <c r="E138" s="188"/>
      <c r="F138" s="188"/>
      <c r="G138" s="188"/>
      <c r="H138" s="188"/>
      <c r="I138" s="188"/>
      <c r="J138" s="188"/>
    </row>
  </sheetData>
  <sheetProtection sheet="1" objects="1" scenarios="1" selectLockedCells="1"/>
  <mergeCells count="147">
    <mergeCell ref="A133:C133"/>
    <mergeCell ref="A134:C134"/>
    <mergeCell ref="A135:C135"/>
    <mergeCell ref="A129:C129"/>
    <mergeCell ref="A128:C128"/>
    <mergeCell ref="E128:G128"/>
    <mergeCell ref="H128:J128"/>
    <mergeCell ref="E129:G129"/>
    <mergeCell ref="H129:J129"/>
    <mergeCell ref="A130:C130"/>
    <mergeCell ref="E130:G130"/>
    <mergeCell ref="H130:J130"/>
    <mergeCell ref="A132:C132"/>
    <mergeCell ref="H127:J127"/>
    <mergeCell ref="A120:C120"/>
    <mergeCell ref="E120:G120"/>
    <mergeCell ref="H120:J120"/>
    <mergeCell ref="A122:C122"/>
    <mergeCell ref="E122:G122"/>
    <mergeCell ref="H122:J122"/>
    <mergeCell ref="A123:C123"/>
    <mergeCell ref="E123:G123"/>
    <mergeCell ref="H123:J123"/>
    <mergeCell ref="A124:C124"/>
    <mergeCell ref="E124:G124"/>
    <mergeCell ref="H124:J124"/>
    <mergeCell ref="A125:C125"/>
    <mergeCell ref="E125:G125"/>
    <mergeCell ref="H125:J125"/>
    <mergeCell ref="A127:C127"/>
    <mergeCell ref="E127:G127"/>
    <mergeCell ref="A115:C115"/>
    <mergeCell ref="A117:C117"/>
    <mergeCell ref="E117:G117"/>
    <mergeCell ref="H117:J117"/>
    <mergeCell ref="A118:C118"/>
    <mergeCell ref="E118:G118"/>
    <mergeCell ref="H118:J118"/>
    <mergeCell ref="A119:C119"/>
    <mergeCell ref="E119:G119"/>
    <mergeCell ref="H119:J119"/>
    <mergeCell ref="A15:A21"/>
    <mergeCell ref="A22:A35"/>
    <mergeCell ref="A36:A46"/>
    <mergeCell ref="A47:A56"/>
    <mergeCell ref="A57:A65"/>
    <mergeCell ref="A66:A76"/>
    <mergeCell ref="A77:A89"/>
    <mergeCell ref="A90:A103"/>
    <mergeCell ref="A104:A114"/>
    <mergeCell ref="A13:A14"/>
    <mergeCell ref="A1:B1"/>
    <mergeCell ref="A2:B2"/>
    <mergeCell ref="D2:J2"/>
    <mergeCell ref="A3:B3"/>
    <mergeCell ref="A5:A12"/>
    <mergeCell ref="D5:D11"/>
    <mergeCell ref="E5:E11"/>
    <mergeCell ref="F5:F11"/>
    <mergeCell ref="G5:G11"/>
    <mergeCell ref="H5:H11"/>
    <mergeCell ref="I5:I11"/>
    <mergeCell ref="J5:J11"/>
    <mergeCell ref="F28:F29"/>
    <mergeCell ref="G28:G29"/>
    <mergeCell ref="H22:H29"/>
    <mergeCell ref="I22:I29"/>
    <mergeCell ref="J22:J31"/>
    <mergeCell ref="I15:I20"/>
    <mergeCell ref="J15:J20"/>
    <mergeCell ref="D22:D26"/>
    <mergeCell ref="E22:E26"/>
    <mergeCell ref="F22:F26"/>
    <mergeCell ref="G22:G26"/>
    <mergeCell ref="D15:D20"/>
    <mergeCell ref="E15:E20"/>
    <mergeCell ref="F15:F20"/>
    <mergeCell ref="G15:G20"/>
    <mergeCell ref="H15:H20"/>
    <mergeCell ref="J33:J34"/>
    <mergeCell ref="D36:D37"/>
    <mergeCell ref="E36:E37"/>
    <mergeCell ref="F36:F37"/>
    <mergeCell ref="F39:F40"/>
    <mergeCell ref="G36:G37"/>
    <mergeCell ref="G39:G40"/>
    <mergeCell ref="H36:H40"/>
    <mergeCell ref="I36:I40"/>
    <mergeCell ref="F50:F51"/>
    <mergeCell ref="G50:G51"/>
    <mergeCell ref="H47:H51"/>
    <mergeCell ref="I47:I51"/>
    <mergeCell ref="J47:J53"/>
    <mergeCell ref="H42:H43"/>
    <mergeCell ref="I42:I43"/>
    <mergeCell ref="J36:J43"/>
    <mergeCell ref="D47:D48"/>
    <mergeCell ref="E47:E48"/>
    <mergeCell ref="F47:F48"/>
    <mergeCell ref="G47:G48"/>
    <mergeCell ref="F69:F71"/>
    <mergeCell ref="G69:G71"/>
    <mergeCell ref="H66:H71"/>
    <mergeCell ref="I66:I71"/>
    <mergeCell ref="J66:J73"/>
    <mergeCell ref="I57:I60"/>
    <mergeCell ref="J57:J62"/>
    <mergeCell ref="D66:D67"/>
    <mergeCell ref="E66:E67"/>
    <mergeCell ref="F66:F67"/>
    <mergeCell ref="G66:G67"/>
    <mergeCell ref="D57:D58"/>
    <mergeCell ref="E57:E58"/>
    <mergeCell ref="F57:F58"/>
    <mergeCell ref="G57:G58"/>
    <mergeCell ref="H57:H60"/>
    <mergeCell ref="H77:H83"/>
    <mergeCell ref="I77:I83"/>
    <mergeCell ref="J77:J86"/>
    <mergeCell ref="H85:H86"/>
    <mergeCell ref="I85:I86"/>
    <mergeCell ref="D77:D80"/>
    <mergeCell ref="E77:E80"/>
    <mergeCell ref="F77:F80"/>
    <mergeCell ref="G77:G80"/>
    <mergeCell ref="F82:F83"/>
    <mergeCell ref="G82:G83"/>
    <mergeCell ref="H90:H97"/>
    <mergeCell ref="I90:I97"/>
    <mergeCell ref="J90:J100"/>
    <mergeCell ref="H99:H100"/>
    <mergeCell ref="I99:I100"/>
    <mergeCell ref="D90:D94"/>
    <mergeCell ref="E90:E94"/>
    <mergeCell ref="F90:F94"/>
    <mergeCell ref="G90:G94"/>
    <mergeCell ref="F96:F97"/>
    <mergeCell ref="G96:G97"/>
    <mergeCell ref="I104:I109"/>
    <mergeCell ref="F108:F109"/>
    <mergeCell ref="G108:G109"/>
    <mergeCell ref="J104:J111"/>
    <mergeCell ref="D104:D106"/>
    <mergeCell ref="E104:E106"/>
    <mergeCell ref="F104:F106"/>
    <mergeCell ref="G104:G106"/>
    <mergeCell ref="H104:H109"/>
  </mergeCells>
  <conditionalFormatting sqref="I117:I1048576 D27:G28 D29:E29 J32:J33 D30:I36 D38:G39 D40:E40 D41:I42 D43:G43 D49:G50 D51:E51 D59:G60 D68:G69 D70:E71 J74:J77 D72:I77 D81:G82 D83:E83 D84:I85 D86:G86 D95:G96 D97:E97 D98:I99 D100:G100 D107:G108 I110:I115 D109:E109 J112:J1048576 D110:H1048576 D21:J21 J35:J36 D44:J46 D1:J5 D87:J90 D101:J104 D12:J15 D61:I62 D63:G63 D52:I53 D64:J65 D54:J57">
    <cfRule type="containsText" dxfId="1" priority="5" operator="containsText" text="onvolledig">
      <formula>NOT(ISERROR(SEARCH("onvolledig",D1)))</formula>
    </cfRule>
    <cfRule type="containsText" dxfId="0" priority="6" operator="containsText" text="onvoldoende">
      <formula>NOT(ISERROR(SEARCH("onvoldoende",D1)))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10</vt:i4>
      </vt:variant>
      <vt:variant>
        <vt:lpstr>Benoemde bereiken</vt:lpstr>
      </vt:variant>
      <vt:variant>
        <vt:i4>7</vt:i4>
      </vt:variant>
    </vt:vector>
  </HeadingPairs>
  <TitlesOfParts>
    <vt:vector size="17" baseType="lpstr">
      <vt:lpstr>Toelichting</vt:lpstr>
      <vt:lpstr>STAGE PO-1 Propedeuse SEM-1</vt:lpstr>
      <vt:lpstr>STAGE VO-1 Propedeuse SEM-2</vt:lpstr>
      <vt:lpstr>STAGE VO-2 Hoofdfase-1 SEM 1</vt:lpstr>
      <vt:lpstr>STAGE PO-2 hoofdfase-1 SEM 2</vt:lpstr>
      <vt:lpstr>STAGE VO-3 SO-1 Hoofdfase-2</vt:lpstr>
      <vt:lpstr>Keuzestage Hoofdfase-2</vt:lpstr>
      <vt:lpstr>Eindstage HooFdfase-3</vt:lpstr>
      <vt:lpstr>SVS COMPLEET</vt:lpstr>
      <vt:lpstr>CIJFERCONVERSIE</vt:lpstr>
      <vt:lpstr>'Eindstage HooFdfase-3'!Afdrukbereik</vt:lpstr>
      <vt:lpstr>'Keuzestage Hoofdfase-2'!Afdrukbereik</vt:lpstr>
      <vt:lpstr>'STAGE PO-1 Propedeuse SEM-1'!Afdrukbereik</vt:lpstr>
      <vt:lpstr>'STAGE PO-2 hoofdfase-1 SEM 2'!Afdrukbereik</vt:lpstr>
      <vt:lpstr>'STAGE VO-1 Propedeuse SEM-2'!Afdrukbereik</vt:lpstr>
      <vt:lpstr>'STAGE VO-2 Hoofdfase-1 SEM 1'!Afdrukbereik</vt:lpstr>
      <vt:lpstr>'STAGE VO-3 SO-1 Hoofdfase-2'!Afdrukbereik</vt:lpstr>
    </vt:vector>
  </TitlesOfParts>
  <Company>Hogeschool van Arnhem en Nijmegen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dslok</dc:creator>
  <cp:lastModifiedBy>Windows User</cp:lastModifiedBy>
  <cp:lastPrinted>2016-09-30T11:15:30Z</cp:lastPrinted>
  <dcterms:created xsi:type="dcterms:W3CDTF">2015-02-12T11:18:39Z</dcterms:created>
  <dcterms:modified xsi:type="dcterms:W3CDTF">2020-08-20T12:12:06Z</dcterms:modified>
</cp:coreProperties>
</file>